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4"/>
  </bookViews>
  <sheets>
    <sheet name="plate" sheetId="1" r:id="rId1"/>
    <sheet name="plate YS" sheetId="2" r:id="rId2"/>
    <sheet name="forging" sheetId="3" r:id="rId3"/>
    <sheet name="casting" sheetId="4" r:id="rId4"/>
    <sheet name="pipe" sheetId="5" r:id="rId5"/>
    <sheet name="pipe YS" sheetId="6" r:id="rId6"/>
    <sheet name="tube" sheetId="7" r:id="rId7"/>
    <sheet name="tube YS" sheetId="8" r:id="rId8"/>
    <sheet name="B&amp;N" sheetId="9" r:id="rId9"/>
  </sheets>
  <definedNames>
    <definedName name="_xlnm.Print_Area" localSheetId="8">'B&amp;N'!$A$1:$BA$44</definedName>
    <definedName name="_xlnm.Print_Area" localSheetId="3">'casting'!$A$1:$BA$44</definedName>
    <definedName name="_xlnm.Print_Area" localSheetId="2">'forging'!$A$1:$BA$50</definedName>
    <definedName name="_xlnm.Print_Area" localSheetId="4">'pipe'!$A$1:$BA$57</definedName>
    <definedName name="_xlnm.Print_Area" localSheetId="5">'pipe YS'!$A$1:$BA$45</definedName>
    <definedName name="_xlnm.Print_Area" localSheetId="0">'plate'!$A$1:$BA$65</definedName>
    <definedName name="_xlnm.Print_Area" localSheetId="1">'plate YS'!$A$1:$BA$45</definedName>
    <definedName name="_xlnm.Print_Area" localSheetId="6">'tube'!$A$1:$BA$92</definedName>
    <definedName name="_xlnm.Print_Area" localSheetId="7">'tube YS'!$A$1:$BA$45</definedName>
  </definedNames>
  <calcPr fullCalcOnLoad="1"/>
</workbook>
</file>

<file path=xl/comments1.xml><?xml version="1.0" encoding="utf-8"?>
<comments xmlns="http://schemas.openxmlformats.org/spreadsheetml/2006/main">
  <authors>
    <author>NTES</author>
  </authors>
  <commentList>
    <comment ref="I25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NTES</author>
  </authors>
  <commentList>
    <comment ref="I18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</commentList>
</comments>
</file>

<file path=xl/comments5.xml><?xml version="1.0" encoding="utf-8"?>
<comments xmlns="http://schemas.openxmlformats.org/spreadsheetml/2006/main">
  <authors>
    <author>NTES</author>
  </authors>
  <commentList>
    <comment ref="I19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  <comment ref="I47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</commentList>
</comments>
</file>

<file path=xl/comments7.xml><?xml version="1.0" encoding="utf-8"?>
<comments xmlns="http://schemas.openxmlformats.org/spreadsheetml/2006/main">
  <authors>
    <author>NTES</author>
  </authors>
  <commentList>
    <comment ref="I21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  <comment ref="I74" authorId="0">
      <text>
        <r>
          <rPr>
            <b/>
            <sz val="8"/>
            <rFont val="Arial"/>
            <family val="2"/>
          </rPr>
          <t xml:space="preserve">2016. 7. 1.
</t>
        </r>
        <r>
          <rPr>
            <b/>
            <sz val="8"/>
            <rFont val="굴림"/>
            <family val="3"/>
          </rPr>
          <t>높은값으로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수정함</t>
        </r>
        <r>
          <rPr>
            <b/>
            <sz val="8"/>
            <rFont val="Arial"/>
            <family val="2"/>
          </rPr>
          <t xml:space="preserve"> !
</t>
        </r>
        <r>
          <rPr>
            <b/>
            <sz val="8"/>
            <rFont val="굴림"/>
            <family val="3"/>
          </rPr>
          <t>이하</t>
        </r>
        <r>
          <rPr>
            <b/>
            <sz val="8"/>
            <rFont val="Arial"/>
            <family val="2"/>
          </rPr>
          <t xml:space="preserve"> SS </t>
        </r>
        <r>
          <rPr>
            <b/>
            <sz val="8"/>
            <rFont val="굴림"/>
            <family val="3"/>
          </rPr>
          <t>는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굴림"/>
            <family val="3"/>
          </rPr>
          <t>동일</t>
        </r>
        <r>
          <rPr>
            <b/>
            <sz val="8"/>
            <rFont val="Arial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<sst xmlns="http://schemas.openxmlformats.org/spreadsheetml/2006/main" count="666" uniqueCount="479">
  <si>
    <t xml:space="preserve"> Revision</t>
  </si>
  <si>
    <t xml:space="preserve"> Date</t>
  </si>
  <si>
    <t>of</t>
  </si>
  <si>
    <t xml:space="preserve"> Doc. No.</t>
  </si>
  <si>
    <t xml:space="preserve"> Sheet No.</t>
  </si>
  <si>
    <t>Spec. No.</t>
  </si>
  <si>
    <t>Stress Unit</t>
  </si>
  <si>
    <t>℉</t>
  </si>
  <si>
    <t xml:space="preserve">  Maximum Allowable Stress for Metal Temp. not Exceeding</t>
  </si>
  <si>
    <t xml:space="preserve"> Notes :</t>
  </si>
  <si>
    <t>1.</t>
  </si>
  <si>
    <t xml:space="preserve"> Code</t>
  </si>
  <si>
    <t xml:space="preserve">  Bbbbbb</t>
  </si>
  <si>
    <t xml:space="preserve">   Bbbbbb</t>
  </si>
  <si>
    <t xml:space="preserve"> Item</t>
  </si>
  <si>
    <t xml:space="preserve">  Cccccc</t>
  </si>
  <si>
    <t xml:space="preserve">   Cccccc</t>
  </si>
  <si>
    <t>ksi</t>
  </si>
  <si>
    <t>2.</t>
  </si>
  <si>
    <t>M A T E R I A L     S P E C I F I C A T I O N</t>
  </si>
  <si>
    <t>Temp. Unit</t>
  </si>
  <si>
    <t>Min.</t>
  </si>
  <si>
    <t>Tensile</t>
  </si>
  <si>
    <t>Yield</t>
  </si>
  <si>
    <t>Strength</t>
  </si>
  <si>
    <t>Values in red ink are obtained by linear interpolation.</t>
  </si>
  <si>
    <t>MAT - PLT - 100</t>
  </si>
  <si>
    <t>Data for SA 182 F317 are assumed to be as same as those for SA 240 317.</t>
  </si>
  <si>
    <t>3.</t>
  </si>
  <si>
    <t>M A T E R I A L     S P E C I F I C A T I O N</t>
  </si>
  <si>
    <t xml:space="preserve"> Doc. No.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</si>
  <si>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</si>
  <si>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</si>
  <si>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</si>
  <si>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</si>
  <si>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</si>
  <si>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</si>
  <si>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</si>
  <si>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</si>
  <si>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</si>
  <si>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</si>
  <si>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</si>
  <si>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ksi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</si>
  <si>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</si>
  <si>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</si>
  <si>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</si>
  <si>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</si>
  <si>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</si>
  <si>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</si>
  <si>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</si>
  <si>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</si>
  <si>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</si>
  <si>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Values in red ink are obtained by linear interpolation.</t>
  </si>
  <si>
    <t>2.</t>
  </si>
  <si>
    <t>3.</t>
  </si>
  <si>
    <t>MAT - B&amp;N - 100</t>
  </si>
  <si>
    <t xml:space="preserve"> HTES</t>
  </si>
  <si>
    <t xml:space="preserve">나래열기술 </t>
  </si>
  <si>
    <t>M A T E R I A L     S P E C I F I C A T I O N</t>
  </si>
  <si>
    <t>Temp. Unit</t>
  </si>
  <si>
    <t>Min.</t>
  </si>
  <si>
    <t>Tensile</t>
  </si>
  <si>
    <t>Yield</t>
  </si>
  <si>
    <t>Strength</t>
  </si>
  <si>
    <t>Values in red ink are obtained by linear interpolation.</t>
  </si>
  <si>
    <t>3.</t>
  </si>
  <si>
    <t xml:space="preserve"> HTES</t>
  </si>
  <si>
    <t xml:space="preserve">나래열기술 </t>
  </si>
  <si>
    <t>MAT - FOG - 100</t>
  </si>
  <si>
    <t>MAT - PP - 100</t>
  </si>
  <si>
    <t>M A T E R I A L     S P E C I F I C A T I O N</t>
  </si>
  <si>
    <t xml:space="preserve"> Doc. No.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</si>
  <si>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</si>
  <si>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</si>
  <si>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</si>
  <si>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</si>
  <si>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</si>
  <si>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</si>
  <si>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</si>
  <si>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</si>
  <si>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</si>
  <si>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</si>
  <si>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</si>
  <si>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ksi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</si>
  <si>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</si>
  <si>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</si>
  <si>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</si>
  <si>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</si>
  <si>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</si>
  <si>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</si>
  <si>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</si>
  <si>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</si>
  <si>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</si>
  <si>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Values in red ink are obtained by linear interpolation.</t>
  </si>
  <si>
    <t xml:space="preserve"> HTES</t>
  </si>
  <si>
    <t xml:space="preserve">나래열기술 </t>
  </si>
  <si>
    <t>MAT - TB - 100</t>
  </si>
  <si>
    <t>A 193-B7,&lt;=2.5"</t>
  </si>
  <si>
    <t>A 193-B7,&lt;= 4"</t>
  </si>
  <si>
    <t>A 193-B8, &lt;=3/4"</t>
  </si>
  <si>
    <t>A 193-B8, &lt;=1"</t>
  </si>
  <si>
    <t>A 193-B8, &lt;=11/4"</t>
  </si>
  <si>
    <t>A 193-B8, &lt;=11/2"</t>
  </si>
  <si>
    <t>A 193-B8M, &lt;=3/4"</t>
  </si>
  <si>
    <t>A 193-B8M, &lt;=1"</t>
  </si>
  <si>
    <t>A 193-B8M, &lt;=11/4"</t>
  </si>
  <si>
    <t>A 193-B8M, &lt;=11/2"</t>
  </si>
  <si>
    <t>A 387 12 CL.2</t>
  </si>
  <si>
    <t>A 36</t>
  </si>
  <si>
    <t>A 266 1</t>
  </si>
  <si>
    <t>A 350 LF1</t>
  </si>
  <si>
    <t xml:space="preserve">   Bolts and Nuts</t>
  </si>
  <si>
    <t xml:space="preserve">   Tube</t>
  </si>
  <si>
    <t xml:space="preserve">   Pipe</t>
  </si>
  <si>
    <t xml:space="preserve">   Forging</t>
  </si>
  <si>
    <t xml:space="preserve">   Plate</t>
  </si>
  <si>
    <t>A 266 4</t>
  </si>
  <si>
    <t>A 350 LF3</t>
  </si>
  <si>
    <t xml:space="preserve">   ASME 2004</t>
  </si>
  <si>
    <t xml:space="preserve">   ASME 2004</t>
  </si>
  <si>
    <t>2006.   9.   25.</t>
  </si>
  <si>
    <t>2006.   9.   25.</t>
  </si>
  <si>
    <t>2006.   9.   25.</t>
  </si>
  <si>
    <t>2006.   9.   25.</t>
  </si>
  <si>
    <t>A 178-A</t>
  </si>
  <si>
    <t>A 179</t>
  </si>
  <si>
    <t>A 192</t>
  </si>
  <si>
    <t>A 214</t>
  </si>
  <si>
    <t>A 283-C</t>
  </si>
  <si>
    <t>A 285-C</t>
  </si>
  <si>
    <t>A 515-60</t>
  </si>
  <si>
    <t>A 516-60</t>
  </si>
  <si>
    <t>A 53-E/B</t>
  </si>
  <si>
    <t>A 53-S/B</t>
  </si>
  <si>
    <t>A 106-B</t>
  </si>
  <si>
    <t>A 210-A1</t>
  </si>
  <si>
    <t>A 105</t>
  </si>
  <si>
    <t>A 266 2</t>
  </si>
  <si>
    <t>A 350 LF2</t>
  </si>
  <si>
    <t>A 515-70</t>
  </si>
  <si>
    <t>A 516-70</t>
  </si>
  <si>
    <t>A 213-T12</t>
  </si>
  <si>
    <t>A 335-P12</t>
  </si>
  <si>
    <t>A 213-T22</t>
  </si>
  <si>
    <t>A 335-P22</t>
  </si>
  <si>
    <t>A 182 F316L</t>
  </si>
  <si>
    <t>A 213 TP316L</t>
  </si>
  <si>
    <t>A 240 316L</t>
  </si>
  <si>
    <t>A 312 TP316L E</t>
  </si>
  <si>
    <t>A 312 TP316L S</t>
  </si>
  <si>
    <t>A 182 F316</t>
  </si>
  <si>
    <t>A 312 TP316 E</t>
  </si>
  <si>
    <t>A 312 TP316 S</t>
  </si>
  <si>
    <t>A 182 F304L</t>
  </si>
  <si>
    <t>A 213 TP316</t>
  </si>
  <si>
    <t>A 240 316</t>
  </si>
  <si>
    <t>A 240 304L</t>
  </si>
  <si>
    <t>A 182 F304</t>
  </si>
  <si>
    <t>A 312 TP304 E</t>
  </si>
  <si>
    <t>A 312 TP304 S</t>
  </si>
  <si>
    <t>A 182 F317</t>
  </si>
  <si>
    <t>A 182 F317L</t>
  </si>
  <si>
    <t>A 334 1 S</t>
  </si>
  <si>
    <t>A 333 1 S</t>
  </si>
  <si>
    <t>A 334 6 S</t>
  </si>
  <si>
    <t>A 333 6 S</t>
  </si>
  <si>
    <t>A 240 304</t>
  </si>
  <si>
    <t>A 333 1 E</t>
  </si>
  <si>
    <t>A 387 12 CL.1</t>
  </si>
  <si>
    <t>A 537 CL.1, &lt;=21/2</t>
  </si>
  <si>
    <t>A 537 CL.1, 21/2~4</t>
  </si>
  <si>
    <t>A 537 CL.2, &lt;=21/2</t>
  </si>
  <si>
    <t>A 537 CL.2, 21/2~4</t>
  </si>
  <si>
    <t>A 333 6 E</t>
  </si>
  <si>
    <t>2005.   3.   15.</t>
  </si>
  <si>
    <t>MAT - PLT - 100</t>
  </si>
  <si>
    <t xml:space="preserve">   Plate</t>
  </si>
  <si>
    <t>A 515-60</t>
  </si>
  <si>
    <t>A 515-70</t>
  </si>
  <si>
    <t>A 516-60</t>
  </si>
  <si>
    <t>A 516-70</t>
  </si>
  <si>
    <t>A 283-C</t>
  </si>
  <si>
    <t>A 285-C</t>
  </si>
  <si>
    <t>A 240 304</t>
  </si>
  <si>
    <t>A 240 316</t>
  </si>
  <si>
    <t>A 240 316L</t>
  </si>
  <si>
    <t>A 240 317</t>
  </si>
  <si>
    <t>A 240 317L</t>
  </si>
  <si>
    <t>A 36</t>
  </si>
  <si>
    <t>A 387 12 CL.1</t>
  </si>
  <si>
    <t>A 537 CL.1, &lt;=21/2</t>
  </si>
  <si>
    <t>A 537 CL.1, 21/2~4</t>
  </si>
  <si>
    <t>A 537 CL.2, &lt;=21/2</t>
  </si>
  <si>
    <t>A 537 CL.2, 21/2~4</t>
  </si>
  <si>
    <t>Data for SA 182 F317 are assumed to be as same as those for SA 240 317.</t>
  </si>
  <si>
    <t xml:space="preserve"> HTES</t>
  </si>
  <si>
    <t xml:space="preserve">나래열기술 </t>
  </si>
  <si>
    <r>
      <t xml:space="preserve">  </t>
    </r>
    <r>
      <rPr>
        <b/>
        <sz val="8"/>
        <color indexed="10"/>
        <rFont val="Arial"/>
        <family val="2"/>
      </rPr>
      <t>Yield Strength</t>
    </r>
    <r>
      <rPr>
        <sz val="8"/>
        <rFont val="Arial"/>
        <family val="2"/>
      </rPr>
      <t xml:space="preserve"> for Metal Temp. not Exceeding</t>
    </r>
  </si>
  <si>
    <t xml:space="preserve">   Table Y-1, Sec. II, Part D, ASME 2004</t>
  </si>
  <si>
    <t>2007.   3.   15.</t>
  </si>
  <si>
    <t>A 688 TP304</t>
  </si>
  <si>
    <t>A 213 TP316N</t>
  </si>
  <si>
    <t>A 688 TP316</t>
  </si>
  <si>
    <t>A 556 C2</t>
  </si>
  <si>
    <t>A 557 C2</t>
  </si>
  <si>
    <t>A 516-60N</t>
  </si>
  <si>
    <t>A 516-70N</t>
  </si>
  <si>
    <t>A 105N</t>
  </si>
  <si>
    <t>A 688 TP304N</t>
  </si>
  <si>
    <t>A 688 TP304L</t>
  </si>
  <si>
    <t>A 213 TP304L</t>
  </si>
  <si>
    <t>A 334 1 E</t>
  </si>
  <si>
    <t>A 334 6 E</t>
  </si>
  <si>
    <t>A 249 TP304N</t>
  </si>
  <si>
    <t>A 312 TP309S</t>
  </si>
  <si>
    <t>A 312 TP310S</t>
  </si>
  <si>
    <t>:</t>
  </si>
  <si>
    <t>A 351 HK40</t>
  </si>
  <si>
    <r>
      <t xml:space="preserve">Data from A 451 </t>
    </r>
    <r>
      <rPr>
        <sz val="8"/>
        <color indexed="10"/>
        <rFont val="Arial"/>
        <family val="2"/>
      </rPr>
      <t>CK20</t>
    </r>
  </si>
  <si>
    <t>A 178-C</t>
  </si>
  <si>
    <t>A 213-T91</t>
  </si>
  <si>
    <t>A 213-T11</t>
  </si>
  <si>
    <t>A 213 TP321H</t>
  </si>
  <si>
    <t>B 163 N02200</t>
  </si>
  <si>
    <t>A 209 T1</t>
  </si>
  <si>
    <t>A 240 UNS S31803</t>
  </si>
  <si>
    <t>A 182 UNS S31803</t>
  </si>
  <si>
    <t>A 789 S UNS S31803</t>
  </si>
  <si>
    <t>A 789 E UNS S31803</t>
  </si>
  <si>
    <t>A 790 E UNS S31803</t>
  </si>
  <si>
    <t>A 790 S UNS S31803</t>
  </si>
  <si>
    <t>A 182 F12 CL.2</t>
  </si>
  <si>
    <t>A 307-B</t>
  </si>
  <si>
    <t>A-325</t>
  </si>
  <si>
    <t>A 213 TP304N</t>
  </si>
  <si>
    <t>A 335-P11</t>
  </si>
  <si>
    <t>A 182 F12 CL.1</t>
  </si>
  <si>
    <t>A 182 F22 CL.1</t>
  </si>
  <si>
    <t>A 182 F11 CL.1</t>
  </si>
  <si>
    <t>A 182 F11 CL.2</t>
  </si>
  <si>
    <t>M A T E R I A L     S P E C I F I C A T I O N</t>
  </si>
  <si>
    <t xml:space="preserve"> Doc. No.</t>
  </si>
  <si>
    <t>MAT - FOG - 100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</si>
  <si>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</si>
  <si>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</si>
  <si>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</si>
  <si>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</si>
  <si>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</si>
  <si>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</si>
  <si>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</si>
  <si>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</si>
  <si>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</si>
  <si>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</si>
  <si>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</si>
  <si>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ksi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</si>
  <si>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</si>
  <si>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</si>
  <si>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</si>
  <si>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</si>
  <si>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</si>
  <si>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</si>
  <si>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</si>
  <si>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</si>
  <si>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</si>
  <si>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Values in red ink are obtained by linear interpolation.</t>
  </si>
  <si>
    <t>2.</t>
  </si>
  <si>
    <t>Data for SA 182 F317 are assumed to be as same as those for SA 240 317.</t>
  </si>
  <si>
    <t>3.</t>
  </si>
  <si>
    <t xml:space="preserve"> HTES</t>
  </si>
  <si>
    <t xml:space="preserve">나래열기술 </t>
  </si>
  <si>
    <t xml:space="preserve">   Casting</t>
  </si>
  <si>
    <t xml:space="preserve">   ASME 2007</t>
  </si>
  <si>
    <t>2009.   2.   21.</t>
  </si>
  <si>
    <t>A 216 WCB</t>
  </si>
  <si>
    <t>A 217 WC6</t>
  </si>
  <si>
    <t>A 217 WC9</t>
  </si>
  <si>
    <t>A 335-P91</t>
  </si>
  <si>
    <t>A 182 F91</t>
  </si>
  <si>
    <t>B 338 S Gr.1</t>
  </si>
  <si>
    <t>B 338 E Gr.1</t>
  </si>
  <si>
    <t>B 338 S Gr.2</t>
  </si>
  <si>
    <t>B 338 E Gr.2</t>
  </si>
  <si>
    <t>B 111 C12200</t>
  </si>
  <si>
    <t>B 111 C10200</t>
  </si>
  <si>
    <t>B 111 C68700</t>
  </si>
  <si>
    <t>B 111 C70600</t>
  </si>
  <si>
    <t>B 111 C71000</t>
  </si>
  <si>
    <t>B 111 C71500</t>
  </si>
  <si>
    <t>A 515-65</t>
  </si>
  <si>
    <t>A 516-65</t>
  </si>
  <si>
    <t>A 516-65N</t>
  </si>
  <si>
    <t>B 409 UNS N08800</t>
  </si>
  <si>
    <t>:</t>
  </si>
  <si>
    <t>Nickel-Iron-Chromium Alloy Plate</t>
  </si>
  <si>
    <t>B 409 UNS N08810</t>
  </si>
  <si>
    <t xml:space="preserve">up to </t>
  </si>
  <si>
    <t>℃</t>
  </si>
  <si>
    <t>above</t>
  </si>
  <si>
    <t>2.</t>
  </si>
  <si>
    <t>3.</t>
  </si>
  <si>
    <t>4.</t>
  </si>
  <si>
    <t>B 407 UNS N08800</t>
  </si>
  <si>
    <t>B 407 UNS N08810</t>
  </si>
  <si>
    <t>B 515 UNS N08800</t>
  </si>
  <si>
    <t>B 515 UNS N08810</t>
  </si>
  <si>
    <t>4.</t>
  </si>
  <si>
    <t>4.</t>
  </si>
  <si>
    <t>Nickel-Iron-Chromium Alloy Seamless Pipe</t>
  </si>
  <si>
    <t>Welded Nickel-Iron-Chromium Alloy Pipe</t>
  </si>
  <si>
    <t>:</t>
  </si>
  <si>
    <t>Nickel-Iron-Chromium Alloy Seamless Tube</t>
  </si>
  <si>
    <t>Welded Nickel-Iron-Chromium Alloy Tube</t>
  </si>
  <si>
    <t>B 111 C44300</t>
  </si>
  <si>
    <r>
      <t xml:space="preserve">A 556 </t>
    </r>
    <r>
      <rPr>
        <b/>
        <sz val="8"/>
        <color indexed="10"/>
        <rFont val="Arial"/>
        <family val="2"/>
      </rPr>
      <t>B2</t>
    </r>
  </si>
  <si>
    <r>
      <t xml:space="preserve">A 557 </t>
    </r>
    <r>
      <rPr>
        <b/>
        <sz val="8"/>
        <color indexed="10"/>
        <rFont val="Arial"/>
        <family val="2"/>
      </rPr>
      <t>B2</t>
    </r>
  </si>
  <si>
    <t>A 515-60N</t>
  </si>
  <si>
    <t>A 515-65N</t>
  </si>
  <si>
    <t>A 515-70N</t>
  </si>
  <si>
    <t>B 444 UNS N06625</t>
  </si>
  <si>
    <t>B 704 UNS N06625</t>
  </si>
  <si>
    <t>60Ni-22Cr-9Mo-3.5Cb</t>
  </si>
  <si>
    <t>Seamless Tube</t>
  </si>
  <si>
    <t>Welded Tube</t>
  </si>
  <si>
    <t>A 240 304H</t>
  </si>
  <si>
    <t>:</t>
  </si>
  <si>
    <t>Duplex 2205</t>
  </si>
  <si>
    <t>A 240 UNS S32750</t>
  </si>
  <si>
    <t>Duplex 2507</t>
  </si>
  <si>
    <t>A 182 UNS S32750</t>
  </si>
  <si>
    <t>5.</t>
  </si>
  <si>
    <t>5.</t>
  </si>
  <si>
    <t>A 790 S UNS S32750</t>
  </si>
  <si>
    <t>A 790 E UNS S32750</t>
  </si>
  <si>
    <t>A 789 S UNS S32750</t>
  </si>
  <si>
    <t>A 789 E UNS S32750</t>
  </si>
  <si>
    <t>A 387 11 CL.1</t>
  </si>
  <si>
    <t>A 387 11 CL.2</t>
  </si>
  <si>
    <t>A 302-B</t>
  </si>
  <si>
    <t>A 336 F11</t>
  </si>
  <si>
    <t>11/4Cr-1/2Mo-Si</t>
  </si>
  <si>
    <t>Alloy Forging for Press. &amp; High Temp. Parts</t>
  </si>
  <si>
    <t>Plate, Alloy, Mn-MO</t>
  </si>
  <si>
    <t>Mn-1/2Mo</t>
  </si>
  <si>
    <t>A 508 3 Cl.1</t>
  </si>
  <si>
    <t>3/4Ni-1/2Mo-Cr-V</t>
  </si>
  <si>
    <t>A 508 3 Cl.2</t>
  </si>
  <si>
    <t>A 533-B Cl.2</t>
  </si>
  <si>
    <t>Mn-1/2Mo-1/2Ni</t>
  </si>
  <si>
    <r>
      <t xml:space="preserve">  </t>
    </r>
    <r>
      <rPr>
        <b/>
        <sz val="8"/>
        <color indexed="10"/>
        <rFont val="Arial"/>
        <family val="2"/>
      </rPr>
      <t>Yield Strength</t>
    </r>
    <r>
      <rPr>
        <sz val="8"/>
        <rFont val="Arial"/>
        <family val="2"/>
      </rPr>
      <t xml:space="preserve"> for Metal Temp. not Exceeding</t>
    </r>
  </si>
  <si>
    <t xml:space="preserve">   Tube</t>
  </si>
  <si>
    <t xml:space="preserve"> NTES</t>
  </si>
  <si>
    <t>A 213 TP321</t>
  </si>
  <si>
    <t>A 508 3 Cl.3</t>
  </si>
  <si>
    <t>A 213 TP309S</t>
  </si>
  <si>
    <t>A 213 TP310S</t>
  </si>
  <si>
    <t>Naval Brass</t>
  </si>
  <si>
    <t>B 171 C46400</t>
  </si>
  <si>
    <t>B 171 C71500</t>
  </si>
  <si>
    <t>B 265 Gr.1</t>
  </si>
  <si>
    <t>A 268 E 26-3-3</t>
  </si>
  <si>
    <t>26Cr-3Ni-3Mo</t>
  </si>
  <si>
    <r>
      <t>SEA-CURE</t>
    </r>
    <r>
      <rPr>
        <sz val="8"/>
        <rFont val="Arial"/>
        <family val="2"/>
      </rPr>
      <t>, UNS S44660, Super ferritic SS which is far superior to 304 / 316 agaist sea water.</t>
    </r>
  </si>
  <si>
    <t>A 240 26-3-3</t>
  </si>
  <si>
    <t>Inconel, Alloy 601, Seamless</t>
  </si>
  <si>
    <t>B 167 UNS N06690</t>
  </si>
  <si>
    <t>Inconel, Alloy 690, Seamless</t>
  </si>
  <si>
    <t>A 213 TP310MoLN</t>
  </si>
  <si>
    <t>25Cr-22Ni-2Mo-N</t>
  </si>
  <si>
    <t>25Cr-22Ni-2Mo-N</t>
  </si>
  <si>
    <t>A 213-T9</t>
  </si>
  <si>
    <t>A 335-P9</t>
  </si>
  <si>
    <t>A 179</t>
  </si>
  <si>
    <t>A 213-T11</t>
  </si>
  <si>
    <t>A 213-T22</t>
  </si>
  <si>
    <t>A 192</t>
  </si>
  <si>
    <t>A 210-A1</t>
  </si>
  <si>
    <r>
      <t xml:space="preserve">   Table Y-1, Sec. II, Part D, ASME</t>
    </r>
    <r>
      <rPr>
        <b/>
        <sz val="8"/>
        <color indexed="10"/>
        <rFont val="Arial"/>
        <family val="2"/>
      </rPr>
      <t xml:space="preserve"> 2010</t>
    </r>
  </si>
  <si>
    <t>M A T E R I A L     S P E C I F I C A T I O N</t>
  </si>
  <si>
    <t xml:space="preserve"> Doc. No.</t>
  </si>
  <si>
    <t>MAT - TB - 100</t>
  </si>
  <si>
    <t xml:space="preserve"> Date</t>
  </si>
  <si>
    <t>2014.   4.   10.</t>
  </si>
  <si>
    <t xml:space="preserve"> Code</t>
  </si>
  <si>
    <r>
      <t xml:space="preserve">   Table Y-1, Sec. II, Part D, ASME</t>
    </r>
    <r>
      <rPr>
        <b/>
        <sz val="8"/>
        <color indexed="10"/>
        <rFont val="Arial"/>
        <family val="2"/>
      </rPr>
      <t xml:space="preserve"> 2010</t>
    </r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</si>
  <si>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</si>
  <si>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</si>
  <si>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</si>
  <si>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</si>
  <si>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</si>
  <si>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</si>
  <si>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</si>
  <si>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</si>
  <si>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</si>
  <si>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ksi</t>
  </si>
  <si>
    <t>Temp. Unit</t>
  </si>
  <si>
    <t>Spec. No.</t>
  </si>
  <si>
    <t>Min.</t>
  </si>
  <si>
    <r>
      <t xml:space="preserve">  </t>
    </r>
    <r>
      <rPr>
        <b/>
        <sz val="8"/>
        <color indexed="10"/>
        <rFont val="Arial"/>
        <family val="2"/>
      </rPr>
      <t>Yield Strength</t>
    </r>
    <r>
      <rPr>
        <sz val="8"/>
        <rFont val="Arial"/>
        <family val="2"/>
      </rPr>
      <t xml:space="preserve"> for Metal Temp. not Exceeding</t>
    </r>
  </si>
  <si>
    <t>Tensile</t>
  </si>
  <si>
    <t>Yield</t>
  </si>
  <si>
    <t>Strength</t>
  </si>
  <si>
    <t xml:space="preserve"> Notes :</t>
  </si>
  <si>
    <t>1.</t>
  </si>
  <si>
    <t>Values in red ink are obtained by linear interpolation.</t>
  </si>
  <si>
    <t>2.</t>
  </si>
  <si>
    <t>3.</t>
  </si>
  <si>
    <t xml:space="preserve"> NTES</t>
  </si>
  <si>
    <t xml:space="preserve">나래열기술 </t>
  </si>
  <si>
    <t xml:space="preserve">   Pipe</t>
  </si>
  <si>
    <t>A 106-B</t>
  </si>
  <si>
    <t>A 335-P11</t>
  </si>
  <si>
    <t>A 335-P22</t>
  </si>
  <si>
    <t>A 403 WP 321</t>
  </si>
  <si>
    <t>A 312 TP321</t>
  </si>
  <si>
    <t>A 213 TP321</t>
  </si>
  <si>
    <t>A 182 F347H</t>
  </si>
  <si>
    <t>A 213 TP347H</t>
  </si>
  <si>
    <t>A 312 TP347H</t>
  </si>
  <si>
    <t>A 403 WP 321H</t>
  </si>
  <si>
    <t>A 213 TP316H</t>
  </si>
  <si>
    <t>A 312 TP316H</t>
  </si>
  <si>
    <t>A 36</t>
  </si>
  <si>
    <t>KHR 48N</t>
  </si>
  <si>
    <t>KHR SA</t>
  </si>
  <si>
    <t>Kubota</t>
  </si>
  <si>
    <t>High Strength at High Temp.</t>
  </si>
  <si>
    <t>upto</t>
  </si>
  <si>
    <t>2015. 9. 1. !</t>
  </si>
  <si>
    <t>A 334 3 S</t>
  </si>
  <si>
    <t>A 333 3 S</t>
  </si>
  <si>
    <t>B 575</t>
  </si>
  <si>
    <t>54Ni-16Mo-15Cr</t>
  </si>
  <si>
    <t>N10276</t>
  </si>
  <si>
    <t>Hatelloy C-276</t>
  </si>
  <si>
    <t>A 213 TP304</t>
  </si>
  <si>
    <t>A 249 TP304</t>
  </si>
  <si>
    <t>A 249 TP304L</t>
  </si>
  <si>
    <t>A 249 TP316</t>
  </si>
  <si>
    <t>A 249 TP316N</t>
  </si>
  <si>
    <t>A 249 TP316L</t>
  </si>
  <si>
    <t>A 213 TP304H</t>
  </si>
  <si>
    <t>A 312 TP304H</t>
  </si>
  <si>
    <t>A 312 TP321H</t>
  </si>
  <si>
    <t>A 312 TP317</t>
  </si>
  <si>
    <t>A 312 TP317L</t>
  </si>
  <si>
    <t>A 182 F316H</t>
  </si>
  <si>
    <t>A 182 F321</t>
  </si>
  <si>
    <t>A 182 F321H</t>
  </si>
  <si>
    <t>A 240 316H</t>
  </si>
  <si>
    <t>A 240 321</t>
  </si>
  <si>
    <t>A 240 321H</t>
  </si>
  <si>
    <t>A 240 317</t>
  </si>
  <si>
    <t>A 240 317L</t>
  </si>
  <si>
    <t>A 240 309S</t>
  </si>
  <si>
    <t>A 240 310S</t>
  </si>
  <si>
    <t>A 240 310MoLN</t>
  </si>
  <si>
    <t>A 240 347H</t>
  </si>
  <si>
    <t>A 312 TP304L E</t>
  </si>
  <si>
    <t>A 312 TP304L S</t>
  </si>
  <si>
    <t>A 182 F304H</t>
  </si>
  <si>
    <r>
      <t xml:space="preserve">A </t>
    </r>
    <r>
      <rPr>
        <b/>
        <sz val="8"/>
        <color indexed="10"/>
        <rFont val="Arial"/>
        <family val="2"/>
      </rPr>
      <t>249</t>
    </r>
    <r>
      <rPr>
        <sz val="8"/>
        <color indexed="12"/>
        <rFont val="Arial"/>
        <family val="2"/>
      </rPr>
      <t xml:space="preserve"> TP317</t>
    </r>
  </si>
  <si>
    <r>
      <t xml:space="preserve">A </t>
    </r>
    <r>
      <rPr>
        <b/>
        <sz val="8"/>
        <color indexed="10"/>
        <rFont val="Arial"/>
        <family val="2"/>
      </rPr>
      <t>249</t>
    </r>
    <r>
      <rPr>
        <sz val="8"/>
        <color indexed="12"/>
        <rFont val="Arial"/>
        <family val="2"/>
      </rPr>
      <t xml:space="preserve"> TP317L</t>
    </r>
  </si>
  <si>
    <t>B 167 UNS N06601</t>
  </si>
  <si>
    <t>B 407 UNS N08800</t>
  </si>
  <si>
    <t>B 407 UNS N08810</t>
  </si>
  <si>
    <t>B 514 UNS N08800</t>
  </si>
  <si>
    <t>B 514 UNS N08810</t>
  </si>
  <si>
    <t>B 171 C70600</t>
  </si>
  <si>
    <t>A 249 TP304N</t>
  </si>
  <si>
    <t>2017.   6.   1.</t>
  </si>
  <si>
    <t>A 312 TP310S</t>
  </si>
  <si>
    <t>B 407 UNS N08800</t>
  </si>
  <si>
    <t>B 407 UNS N08810</t>
  </si>
  <si>
    <t>A 213 TP310S</t>
  </si>
  <si>
    <t>B 167 UNS N06601</t>
  </si>
  <si>
    <t>B 167 UNS N06690</t>
  </si>
  <si>
    <t>A 106-BN</t>
  </si>
  <si>
    <t>A 106-BN</t>
  </si>
  <si>
    <t>A 376 TP347H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</si>
</sst>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AM/PM\ h:mm:ss"/>
    <numFmt numFmtId="178" formatCode="0.000"/>
    <numFmt numFmtId="179" formatCode="0.0"/>
    <numFmt numFmtId="180" formatCode="0.0000"/>
    <numFmt numFmtId="181" formatCode="0_ "/>
    <numFmt numFmtId="182" formatCode="0;_ᰀ"/>
    <numFmt numFmtId="183" formatCode="0;_⠀"/>
    <numFmt numFmtId="184" formatCode="mm&quot;월&quot;\ dd&quot;일&quot;"/>
    <numFmt numFmtId="185" formatCode="0.0000_ "/>
    <numFmt numFmtId="186" formatCode="0.000_ "/>
    <numFmt numFmtId="187" formatCode="0.00_ "/>
    <numFmt numFmtId="188" formatCode="0.0_ "/>
    <numFmt numFmtId="189" formatCode="0.00000000_ "/>
    <numFmt numFmtId="190" formatCode="0.0000000_ "/>
    <numFmt numFmtId="191" formatCode="0.000000_ "/>
    <numFmt numFmtId="192" formatCode="0.00000_ "/>
  </numFmts>
  <fonts count="22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돋움"/>
      <family val="3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8"/>
      <color indexed="10"/>
      <name val="Arial"/>
      <family val="2"/>
    </font>
    <font>
      <b/>
      <sz val="8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0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2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2" fillId="2" borderId="0" xfId="0" applyFont="1" applyFill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9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9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5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76" fontId="2" fillId="0" borderId="61" xfId="0" applyNumberFormat="1" applyFont="1" applyBorder="1" applyAlignment="1">
      <alignment horizontal="center"/>
    </xf>
    <xf numFmtId="176" fontId="2" fillId="0" borderId="5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7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6" fontId="2" fillId="0" borderId="60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176" fontId="10" fillId="0" borderId="56" xfId="0" applyNumberFormat="1" applyFont="1" applyBorder="1" applyAlignment="1">
      <alignment horizontal="center"/>
    </xf>
    <xf numFmtId="176" fontId="10" fillId="0" borderId="6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188" fontId="5" fillId="0" borderId="63" xfId="0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88" fontId="7" fillId="0" borderId="37" xfId="0" applyNumberFormat="1" applyFont="1" applyBorder="1" applyAlignment="1">
      <alignment horizontal="center"/>
    </xf>
    <xf numFmtId="0" fontId="13" fillId="0" borderId="4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5" fillId="0" borderId="6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88" fontId="7" fillId="0" borderId="63" xfId="0" applyNumberFormat="1" applyFont="1" applyBorder="1" applyAlignment="1">
      <alignment horizontal="center"/>
    </xf>
    <xf numFmtId="188" fontId="7" fillId="0" borderId="42" xfId="0" applyNumberFormat="1" applyFont="1" applyBorder="1" applyAlignment="1">
      <alignment horizontal="center"/>
    </xf>
    <xf numFmtId="188" fontId="2" fillId="0" borderId="42" xfId="0" applyNumberFormat="1" applyFont="1" applyBorder="1" applyAlignment="1">
      <alignment horizontal="center"/>
    </xf>
    <xf numFmtId="188" fontId="2" fillId="0" borderId="41" xfId="0" applyNumberFormat="1" applyFont="1" applyBorder="1" applyAlignment="1">
      <alignment horizontal="center"/>
    </xf>
    <xf numFmtId="188" fontId="2" fillId="0" borderId="39" xfId="0" applyNumberFormat="1" applyFont="1" applyBorder="1" applyAlignment="1">
      <alignment horizontal="center"/>
    </xf>
    <xf numFmtId="188" fontId="2" fillId="0" borderId="4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188" fontId="2" fillId="0" borderId="70" xfId="0" applyNumberFormat="1" applyFont="1" applyBorder="1" applyAlignment="1">
      <alignment horizontal="center"/>
    </xf>
    <xf numFmtId="188" fontId="2" fillId="0" borderId="68" xfId="0" applyNumberFormat="1" applyFont="1" applyBorder="1" applyAlignment="1">
      <alignment horizontal="center"/>
    </xf>
    <xf numFmtId="188" fontId="2" fillId="0" borderId="72" xfId="0" applyNumberFormat="1" applyFont="1" applyBorder="1" applyAlignment="1">
      <alignment horizontal="center"/>
    </xf>
    <xf numFmtId="188" fontId="2" fillId="0" borderId="71" xfId="0" applyNumberFormat="1" applyFont="1" applyBorder="1" applyAlignment="1">
      <alignment horizontal="center"/>
    </xf>
    <xf numFmtId="188" fontId="7" fillId="0" borderId="7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187" fontId="2" fillId="0" borderId="102" xfId="0" applyNumberFormat="1" applyFont="1" applyBorder="1" applyAlignment="1">
      <alignment horizontal="center"/>
    </xf>
    <xf numFmtId="187" fontId="2" fillId="0" borderId="103" xfId="0" applyNumberFormat="1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15" fillId="0" borderId="102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176" fontId="15" fillId="0" borderId="57" xfId="0" applyNumberFormat="1" applyFont="1" applyBorder="1" applyAlignment="1">
      <alignment horizontal="center"/>
    </xf>
    <xf numFmtId="176" fontId="15" fillId="0" borderId="108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109" xfId="0" applyNumberFormat="1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176" fontId="15" fillId="0" borderId="112" xfId="0" applyNumberFormat="1" applyFont="1" applyBorder="1" applyAlignment="1">
      <alignment horizontal="center"/>
    </xf>
    <xf numFmtId="176" fontId="15" fillId="0" borderId="61" xfId="0" applyNumberFormat="1" applyFont="1" applyBorder="1" applyAlignment="1">
      <alignment horizontal="center"/>
    </xf>
    <xf numFmtId="176" fontId="15" fillId="0" borderId="16" xfId="0" applyNumberFormat="1" applyFont="1" applyBorder="1" applyAlignment="1">
      <alignment horizontal="center"/>
    </xf>
    <xf numFmtId="1" fontId="10" fillId="0" borderId="113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0" fontId="15" fillId="0" borderId="104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8" fontId="5" fillId="0" borderId="72" xfId="0" applyNumberFormat="1" applyFont="1" applyBorder="1" applyAlignment="1">
      <alignment horizontal="center"/>
    </xf>
    <xf numFmtId="188" fontId="5" fillId="0" borderId="70" xfId="0" applyNumberFormat="1" applyFont="1" applyBorder="1" applyAlignment="1">
      <alignment horizontal="center"/>
    </xf>
    <xf numFmtId="188" fontId="5" fillId="0" borderId="39" xfId="0" applyNumberFormat="1" applyFont="1" applyBorder="1" applyAlignment="1">
      <alignment horizontal="center"/>
    </xf>
    <xf numFmtId="188" fontId="5" fillId="0" borderId="42" xfId="0" applyNumberFormat="1" applyFont="1" applyBorder="1" applyAlignment="1">
      <alignment horizontal="center"/>
    </xf>
    <xf numFmtId="188" fontId="5" fillId="0" borderId="41" xfId="0" applyNumberFormat="1" applyFont="1" applyBorder="1" applyAlignment="1">
      <alignment horizontal="center"/>
    </xf>
    <xf numFmtId="188" fontId="5" fillId="0" borderId="4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10" fillId="0" borderId="57" xfId="0" applyNumberFormat="1" applyFont="1" applyBorder="1" applyAlignment="1">
      <alignment horizontal="center"/>
    </xf>
    <xf numFmtId="176" fontId="10" fillId="0" borderId="61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22" xfId="0" applyFont="1" applyBorder="1" applyAlignment="1">
      <alignment/>
    </xf>
    <xf numFmtId="0" fontId="7" fillId="0" borderId="123" xfId="0" applyFont="1" applyBorder="1" applyAlignment="1">
      <alignment/>
    </xf>
    <xf numFmtId="0" fontId="2" fillId="0" borderId="123" xfId="0" applyFont="1" applyBorder="1" applyAlignment="1">
      <alignment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15" fillId="0" borderId="127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2" fillId="0" borderId="82" xfId="0" applyFon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66"/>
  <sheetViews>
    <sheetView showGridLines="0" zoomScaleSheetLayoutView="100" workbookViewId="0" topLeftCell="A1">
      <selection activeCell="AP6" sqref="AP6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8" width="2.3359375" style="2" customWidth="1"/>
    <col min="69" max="16384" width="8.88671875" style="2" customWidth="1"/>
  </cols>
  <sheetData>
    <row r="1" spans="1:62" ht="12.75" customHeight="1">
      <c r="A1" s="221" t="s">
        <v>19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</v>
      </c>
      <c r="AS1" s="260"/>
      <c r="AT1" s="261"/>
      <c r="AU1" s="250" t="s">
        <v>26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1</v>
      </c>
      <c r="AS2" s="4"/>
      <c r="AT2" s="5"/>
      <c r="AU2" s="201" t="s">
        <v>120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11</v>
      </c>
      <c r="B3" s="235"/>
      <c r="C3" s="236"/>
      <c r="D3" s="244" t="s">
        <v>119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12</v>
      </c>
      <c r="X3" s="241"/>
      <c r="Y3" s="242"/>
      <c r="Z3" s="240" t="s">
        <v>13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0</v>
      </c>
      <c r="AS3" s="255"/>
      <c r="AT3" s="256"/>
      <c r="AU3" s="199">
        <v>0</v>
      </c>
      <c r="AV3" s="199"/>
      <c r="AW3" s="257">
        <v>1</v>
      </c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14</v>
      </c>
      <c r="B4" s="238"/>
      <c r="C4" s="239"/>
      <c r="D4" s="247" t="s">
        <v>115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15</v>
      </c>
      <c r="X4" s="238"/>
      <c r="Y4" s="239"/>
      <c r="Z4" s="243" t="s">
        <v>16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4</v>
      </c>
      <c r="AS4" s="252"/>
      <c r="AT4" s="253"/>
      <c r="AU4" s="8"/>
      <c r="AV4" s="8">
        <v>1</v>
      </c>
      <c r="AW4" s="8"/>
      <c r="AX4" s="8" t="s">
        <v>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6</v>
      </c>
      <c r="F6" s="1"/>
      <c r="G6" s="1"/>
      <c r="H6" s="1"/>
      <c r="I6" s="1" t="s">
        <v>17</v>
      </c>
      <c r="J6" s="1"/>
      <c r="K6" s="1"/>
      <c r="L6" s="1"/>
      <c r="M6" s="1"/>
      <c r="N6" s="1"/>
      <c r="O6" s="1"/>
      <c r="P6" s="1"/>
      <c r="Q6" s="1"/>
      <c r="R6" s="1" t="s">
        <v>20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5</v>
      </c>
      <c r="B7" s="307"/>
      <c r="C7" s="307"/>
      <c r="D7" s="308"/>
      <c r="E7" s="228" t="s">
        <v>21</v>
      </c>
      <c r="F7" s="229"/>
      <c r="G7" s="230" t="s">
        <v>21</v>
      </c>
      <c r="H7" s="231"/>
      <c r="I7" s="10" t="s">
        <v>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8" ht="11.25" customHeight="1">
      <c r="A8" s="309"/>
      <c r="B8" s="310"/>
      <c r="C8" s="310"/>
      <c r="D8" s="311"/>
      <c r="E8" s="135" t="s">
        <v>22</v>
      </c>
      <c r="F8" s="227"/>
      <c r="G8" s="232" t="s">
        <v>23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  <c r="BK8" s="316">
        <v>1550</v>
      </c>
      <c r="BL8" s="316"/>
      <c r="BM8" s="316">
        <v>1600</v>
      </c>
      <c r="BN8" s="316"/>
      <c r="BO8" s="316">
        <v>1650</v>
      </c>
      <c r="BP8" s="317"/>
    </row>
    <row r="9" spans="1:68" ht="11.25" customHeight="1">
      <c r="A9" s="312"/>
      <c r="B9" s="313"/>
      <c r="C9" s="313"/>
      <c r="D9" s="314"/>
      <c r="E9" s="285" t="s">
        <v>24</v>
      </c>
      <c r="F9" s="286"/>
      <c r="G9" s="287" t="s">
        <v>24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  <c r="BK9" s="291">
        <f>IF(V6="℉",(BK8-32)*5/9,BK8*9/5+32)</f>
        <v>843.3333333333334</v>
      </c>
      <c r="BL9" s="291"/>
      <c r="BM9" s="291">
        <f>IF(V6="℉",(BM8-32)*5/9,BM8*9/5+32)</f>
        <v>871.1111111111111</v>
      </c>
      <c r="BN9" s="291"/>
      <c r="BO9" s="291">
        <f>IF(V6="℉",(BO8-32)*5/9,BO8*9/5+32)</f>
        <v>898.8888888888889</v>
      </c>
      <c r="BP9" s="303"/>
    </row>
    <row r="10" spans="1:62" ht="11.25" customHeight="1">
      <c r="A10" s="38" t="s">
        <v>130</v>
      </c>
      <c r="B10" s="20"/>
      <c r="C10" s="20"/>
      <c r="D10" s="20"/>
      <c r="E10" s="195">
        <v>60</v>
      </c>
      <c r="F10" s="196"/>
      <c r="G10" s="197">
        <v>32</v>
      </c>
      <c r="H10" s="198"/>
      <c r="I10" s="184">
        <v>17.1</v>
      </c>
      <c r="J10" s="183"/>
      <c r="K10" s="181">
        <v>17.1</v>
      </c>
      <c r="L10" s="186"/>
      <c r="M10" s="186">
        <v>17.1</v>
      </c>
      <c r="N10" s="183"/>
      <c r="O10" s="183">
        <v>17.1</v>
      </c>
      <c r="P10" s="183"/>
      <c r="Q10" s="205">
        <v>17.1</v>
      </c>
      <c r="R10" s="205"/>
      <c r="S10" s="183">
        <v>17.1</v>
      </c>
      <c r="T10" s="183"/>
      <c r="U10" s="183">
        <v>17.1</v>
      </c>
      <c r="V10" s="183"/>
      <c r="W10" s="183">
        <v>17.1</v>
      </c>
      <c r="X10" s="183"/>
      <c r="Y10" s="183">
        <v>16.4</v>
      </c>
      <c r="Z10" s="181"/>
      <c r="AA10" s="184">
        <v>15.8</v>
      </c>
      <c r="AB10" s="185"/>
      <c r="AC10" s="186">
        <v>15.3</v>
      </c>
      <c r="AD10" s="183"/>
      <c r="AE10" s="183">
        <v>13</v>
      </c>
      <c r="AF10" s="183"/>
      <c r="AG10" s="183">
        <v>10.8</v>
      </c>
      <c r="AH10" s="183"/>
      <c r="AI10" s="183">
        <v>8.7</v>
      </c>
      <c r="AJ10" s="183"/>
      <c r="AK10" s="183">
        <v>5.9</v>
      </c>
      <c r="AL10" s="181"/>
      <c r="AM10" s="184">
        <v>4</v>
      </c>
      <c r="AN10" s="185"/>
      <c r="AO10" s="186">
        <v>2.5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36" t="s">
        <v>288</v>
      </c>
      <c r="B11" s="4"/>
      <c r="C11" s="4"/>
      <c r="D11" s="4"/>
      <c r="E11" s="189">
        <v>65</v>
      </c>
      <c r="F11" s="190"/>
      <c r="G11" s="191">
        <v>35</v>
      </c>
      <c r="H11" s="192"/>
      <c r="I11" s="202">
        <v>18.6</v>
      </c>
      <c r="J11" s="199"/>
      <c r="K11" s="201">
        <v>18.6</v>
      </c>
      <c r="L11" s="203"/>
      <c r="M11" s="203">
        <v>18.6</v>
      </c>
      <c r="N11" s="199"/>
      <c r="O11" s="199">
        <v>18.6</v>
      </c>
      <c r="P11" s="199"/>
      <c r="Q11" s="204">
        <v>18.6</v>
      </c>
      <c r="R11" s="204"/>
      <c r="S11" s="199">
        <v>18.6</v>
      </c>
      <c r="T11" s="199"/>
      <c r="U11" s="199">
        <v>18.6</v>
      </c>
      <c r="V11" s="199"/>
      <c r="W11" s="199">
        <v>18.6</v>
      </c>
      <c r="X11" s="199"/>
      <c r="Y11" s="199">
        <v>17.9</v>
      </c>
      <c r="Z11" s="201"/>
      <c r="AA11" s="202">
        <v>17.3</v>
      </c>
      <c r="AB11" s="200"/>
      <c r="AC11" s="203">
        <v>16.7</v>
      </c>
      <c r="AD11" s="199"/>
      <c r="AE11" s="199">
        <v>13.9</v>
      </c>
      <c r="AF11" s="199"/>
      <c r="AG11" s="199">
        <v>11.4</v>
      </c>
      <c r="AH11" s="199"/>
      <c r="AI11" s="199">
        <v>8.7</v>
      </c>
      <c r="AJ11" s="199"/>
      <c r="AK11" s="199">
        <v>5.9</v>
      </c>
      <c r="AL11" s="201"/>
      <c r="AM11" s="202">
        <v>4</v>
      </c>
      <c r="AN11" s="200"/>
      <c r="AO11" s="203">
        <v>2.5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200"/>
    </row>
    <row r="12" spans="1:62" ht="11.25" customHeight="1">
      <c r="A12" s="40" t="s">
        <v>139</v>
      </c>
      <c r="B12" s="24"/>
      <c r="C12" s="24"/>
      <c r="D12" s="24"/>
      <c r="E12" s="176">
        <v>70</v>
      </c>
      <c r="F12" s="177"/>
      <c r="G12" s="178">
        <v>38</v>
      </c>
      <c r="H12" s="179"/>
      <c r="I12" s="173">
        <v>20</v>
      </c>
      <c r="J12" s="170"/>
      <c r="K12" s="133">
        <v>20</v>
      </c>
      <c r="L12" s="140"/>
      <c r="M12" s="175">
        <v>20</v>
      </c>
      <c r="N12" s="170"/>
      <c r="O12" s="170">
        <v>20</v>
      </c>
      <c r="P12" s="170"/>
      <c r="Q12" s="180">
        <v>20</v>
      </c>
      <c r="R12" s="180"/>
      <c r="S12" s="170">
        <v>20</v>
      </c>
      <c r="T12" s="170"/>
      <c r="U12" s="170">
        <v>20</v>
      </c>
      <c r="V12" s="170"/>
      <c r="W12" s="170">
        <v>20</v>
      </c>
      <c r="X12" s="170"/>
      <c r="Y12" s="170">
        <v>19.4</v>
      </c>
      <c r="Z12" s="171"/>
      <c r="AA12" s="173">
        <v>18.8</v>
      </c>
      <c r="AB12" s="174"/>
      <c r="AC12" s="175">
        <v>18.1</v>
      </c>
      <c r="AD12" s="170"/>
      <c r="AE12" s="170">
        <v>14.8</v>
      </c>
      <c r="AF12" s="170"/>
      <c r="AG12" s="170">
        <v>12</v>
      </c>
      <c r="AH12" s="170"/>
      <c r="AI12" s="170">
        <v>9.3</v>
      </c>
      <c r="AJ12" s="170"/>
      <c r="AK12" s="170">
        <v>6.7</v>
      </c>
      <c r="AL12" s="171"/>
      <c r="AM12" s="173">
        <v>4</v>
      </c>
      <c r="AN12" s="174"/>
      <c r="AO12" s="175">
        <v>2.5</v>
      </c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4"/>
    </row>
    <row r="13" spans="1:62" ht="11.25" customHeight="1">
      <c r="A13" s="38" t="s">
        <v>315</v>
      </c>
      <c r="B13" s="20"/>
      <c r="C13" s="20"/>
      <c r="D13" s="20"/>
      <c r="E13" s="195">
        <v>60</v>
      </c>
      <c r="F13" s="196"/>
      <c r="G13" s="197">
        <v>32</v>
      </c>
      <c r="H13" s="198"/>
      <c r="I13" s="184">
        <v>17.1</v>
      </c>
      <c r="J13" s="183"/>
      <c r="K13" s="181">
        <v>17.1</v>
      </c>
      <c r="L13" s="186"/>
      <c r="M13" s="186">
        <v>17.1</v>
      </c>
      <c r="N13" s="183"/>
      <c r="O13" s="183">
        <v>17.1</v>
      </c>
      <c r="P13" s="183"/>
      <c r="Q13" s="205">
        <v>17.1</v>
      </c>
      <c r="R13" s="205"/>
      <c r="S13" s="183">
        <v>17.1</v>
      </c>
      <c r="T13" s="183"/>
      <c r="U13" s="183">
        <v>17.1</v>
      </c>
      <c r="V13" s="183"/>
      <c r="W13" s="183">
        <v>17.1</v>
      </c>
      <c r="X13" s="183"/>
      <c r="Y13" s="183">
        <v>16.4</v>
      </c>
      <c r="Z13" s="181"/>
      <c r="AA13" s="184">
        <v>15.8</v>
      </c>
      <c r="AB13" s="185"/>
      <c r="AC13" s="186">
        <v>15.3</v>
      </c>
      <c r="AD13" s="183"/>
      <c r="AE13" s="183">
        <v>13</v>
      </c>
      <c r="AF13" s="183"/>
      <c r="AG13" s="183">
        <v>10.8</v>
      </c>
      <c r="AH13" s="183"/>
      <c r="AI13" s="183">
        <v>8.7</v>
      </c>
      <c r="AJ13" s="183"/>
      <c r="AK13" s="183">
        <v>5.9</v>
      </c>
      <c r="AL13" s="181"/>
      <c r="AM13" s="184">
        <v>4</v>
      </c>
      <c r="AN13" s="185"/>
      <c r="AO13" s="186">
        <v>2.5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5"/>
    </row>
    <row r="14" spans="1:62" ht="11.25" customHeight="1">
      <c r="A14" s="36" t="s">
        <v>316</v>
      </c>
      <c r="B14" s="4"/>
      <c r="C14" s="4"/>
      <c r="D14" s="4"/>
      <c r="E14" s="189">
        <v>65</v>
      </c>
      <c r="F14" s="190"/>
      <c r="G14" s="191">
        <v>35</v>
      </c>
      <c r="H14" s="192"/>
      <c r="I14" s="202">
        <v>18.6</v>
      </c>
      <c r="J14" s="199"/>
      <c r="K14" s="201">
        <v>18.6</v>
      </c>
      <c r="L14" s="203"/>
      <c r="M14" s="203">
        <v>18.6</v>
      </c>
      <c r="N14" s="199"/>
      <c r="O14" s="199">
        <v>18.6</v>
      </c>
      <c r="P14" s="199"/>
      <c r="Q14" s="204">
        <v>18.6</v>
      </c>
      <c r="R14" s="204"/>
      <c r="S14" s="199">
        <v>18.6</v>
      </c>
      <c r="T14" s="199"/>
      <c r="U14" s="199">
        <v>18.6</v>
      </c>
      <c r="V14" s="199"/>
      <c r="W14" s="199">
        <v>18.6</v>
      </c>
      <c r="X14" s="199"/>
      <c r="Y14" s="199">
        <v>17.9</v>
      </c>
      <c r="Z14" s="201"/>
      <c r="AA14" s="202">
        <v>17.3</v>
      </c>
      <c r="AB14" s="200"/>
      <c r="AC14" s="203">
        <v>16.7</v>
      </c>
      <c r="AD14" s="199"/>
      <c r="AE14" s="199">
        <v>13.9</v>
      </c>
      <c r="AF14" s="199"/>
      <c r="AG14" s="199">
        <v>11.4</v>
      </c>
      <c r="AH14" s="199"/>
      <c r="AI14" s="199">
        <v>8.7</v>
      </c>
      <c r="AJ14" s="199"/>
      <c r="AK14" s="199">
        <v>5.9</v>
      </c>
      <c r="AL14" s="201"/>
      <c r="AM14" s="202">
        <v>4</v>
      </c>
      <c r="AN14" s="200"/>
      <c r="AO14" s="203">
        <v>2.5</v>
      </c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</row>
    <row r="15" spans="1:62" ht="11.25" customHeight="1">
      <c r="A15" s="40" t="s">
        <v>317</v>
      </c>
      <c r="B15" s="24"/>
      <c r="C15" s="24"/>
      <c r="D15" s="24"/>
      <c r="E15" s="176">
        <v>70</v>
      </c>
      <c r="F15" s="177"/>
      <c r="G15" s="178">
        <v>38</v>
      </c>
      <c r="H15" s="179"/>
      <c r="I15" s="173">
        <v>20</v>
      </c>
      <c r="J15" s="170"/>
      <c r="K15" s="133">
        <v>20</v>
      </c>
      <c r="L15" s="140"/>
      <c r="M15" s="175">
        <v>20</v>
      </c>
      <c r="N15" s="170"/>
      <c r="O15" s="170">
        <v>20</v>
      </c>
      <c r="P15" s="170"/>
      <c r="Q15" s="180">
        <v>20</v>
      </c>
      <c r="R15" s="180"/>
      <c r="S15" s="170">
        <v>20</v>
      </c>
      <c r="T15" s="170"/>
      <c r="U15" s="170">
        <v>20</v>
      </c>
      <c r="V15" s="170"/>
      <c r="W15" s="170">
        <v>20</v>
      </c>
      <c r="X15" s="170"/>
      <c r="Y15" s="170">
        <v>19.4</v>
      </c>
      <c r="Z15" s="171"/>
      <c r="AA15" s="173">
        <v>18.8</v>
      </c>
      <c r="AB15" s="174"/>
      <c r="AC15" s="175">
        <v>18.1</v>
      </c>
      <c r="AD15" s="170"/>
      <c r="AE15" s="170">
        <v>14.8</v>
      </c>
      <c r="AF15" s="170"/>
      <c r="AG15" s="170">
        <v>12</v>
      </c>
      <c r="AH15" s="170"/>
      <c r="AI15" s="170">
        <v>9.3</v>
      </c>
      <c r="AJ15" s="170"/>
      <c r="AK15" s="170">
        <v>6.7</v>
      </c>
      <c r="AL15" s="171"/>
      <c r="AM15" s="173">
        <v>4</v>
      </c>
      <c r="AN15" s="174"/>
      <c r="AO15" s="175">
        <v>2.5</v>
      </c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4"/>
    </row>
    <row r="16" spans="1:62" ht="11.25" customHeight="1">
      <c r="A16" s="38" t="s">
        <v>131</v>
      </c>
      <c r="B16" s="20"/>
      <c r="C16" s="20"/>
      <c r="D16" s="20"/>
      <c r="E16" s="195">
        <v>60</v>
      </c>
      <c r="F16" s="196"/>
      <c r="G16" s="197">
        <v>32</v>
      </c>
      <c r="H16" s="198"/>
      <c r="I16" s="184">
        <v>17.1</v>
      </c>
      <c r="J16" s="183"/>
      <c r="K16" s="181">
        <v>17.1</v>
      </c>
      <c r="L16" s="186"/>
      <c r="M16" s="186">
        <v>17.1</v>
      </c>
      <c r="N16" s="183"/>
      <c r="O16" s="183">
        <v>17.1</v>
      </c>
      <c r="P16" s="183"/>
      <c r="Q16" s="205">
        <v>17.1</v>
      </c>
      <c r="R16" s="205"/>
      <c r="S16" s="183">
        <v>17.1</v>
      </c>
      <c r="T16" s="183"/>
      <c r="U16" s="183">
        <v>17.1</v>
      </c>
      <c r="V16" s="183"/>
      <c r="W16" s="183">
        <v>17.1</v>
      </c>
      <c r="X16" s="183"/>
      <c r="Y16" s="183">
        <v>16.4</v>
      </c>
      <c r="Z16" s="181"/>
      <c r="AA16" s="184">
        <v>15.8</v>
      </c>
      <c r="AB16" s="185"/>
      <c r="AC16" s="186">
        <v>15.3</v>
      </c>
      <c r="AD16" s="183"/>
      <c r="AE16" s="183">
        <v>13</v>
      </c>
      <c r="AF16" s="183"/>
      <c r="AG16" s="183">
        <v>10.8</v>
      </c>
      <c r="AH16" s="183"/>
      <c r="AI16" s="183">
        <v>8.7</v>
      </c>
      <c r="AJ16" s="183"/>
      <c r="AK16" s="183">
        <v>5.9</v>
      </c>
      <c r="AL16" s="181"/>
      <c r="AM16" s="184">
        <v>4</v>
      </c>
      <c r="AN16" s="185"/>
      <c r="AO16" s="186">
        <v>2.5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5"/>
    </row>
    <row r="17" spans="1:62" ht="11.25" customHeight="1">
      <c r="A17" s="36" t="s">
        <v>289</v>
      </c>
      <c r="B17" s="4"/>
      <c r="C17" s="4"/>
      <c r="D17" s="4"/>
      <c r="E17" s="189">
        <v>65</v>
      </c>
      <c r="F17" s="190"/>
      <c r="G17" s="191">
        <v>35</v>
      </c>
      <c r="H17" s="192"/>
      <c r="I17" s="202">
        <v>18.6</v>
      </c>
      <c r="J17" s="199"/>
      <c r="K17" s="201">
        <v>18.6</v>
      </c>
      <c r="L17" s="203"/>
      <c r="M17" s="203">
        <v>18.6</v>
      </c>
      <c r="N17" s="199"/>
      <c r="O17" s="199">
        <v>18.6</v>
      </c>
      <c r="P17" s="199"/>
      <c r="Q17" s="204">
        <v>18.6</v>
      </c>
      <c r="R17" s="204"/>
      <c r="S17" s="199">
        <v>18.6</v>
      </c>
      <c r="T17" s="199"/>
      <c r="U17" s="199">
        <v>18.6</v>
      </c>
      <c r="V17" s="199"/>
      <c r="W17" s="199">
        <v>18.6</v>
      </c>
      <c r="X17" s="199"/>
      <c r="Y17" s="199">
        <v>17.9</v>
      </c>
      <c r="Z17" s="201"/>
      <c r="AA17" s="202">
        <v>17.3</v>
      </c>
      <c r="AB17" s="200"/>
      <c r="AC17" s="203">
        <v>16.7</v>
      </c>
      <c r="AD17" s="199"/>
      <c r="AE17" s="199">
        <v>13.9</v>
      </c>
      <c r="AF17" s="199"/>
      <c r="AG17" s="199">
        <v>11.4</v>
      </c>
      <c r="AH17" s="199"/>
      <c r="AI17" s="199">
        <v>8.7</v>
      </c>
      <c r="AJ17" s="199"/>
      <c r="AK17" s="199">
        <v>5.9</v>
      </c>
      <c r="AL17" s="201"/>
      <c r="AM17" s="202">
        <v>4</v>
      </c>
      <c r="AN17" s="200"/>
      <c r="AO17" s="203">
        <v>2.5</v>
      </c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</row>
    <row r="18" spans="1:62" ht="11.25" customHeight="1">
      <c r="A18" s="40" t="s">
        <v>140</v>
      </c>
      <c r="B18" s="24"/>
      <c r="C18" s="24"/>
      <c r="D18" s="24"/>
      <c r="E18" s="176">
        <v>70</v>
      </c>
      <c r="F18" s="177"/>
      <c r="G18" s="178">
        <v>38</v>
      </c>
      <c r="H18" s="179"/>
      <c r="I18" s="173">
        <v>20</v>
      </c>
      <c r="J18" s="170"/>
      <c r="K18" s="133">
        <v>20</v>
      </c>
      <c r="L18" s="140"/>
      <c r="M18" s="175">
        <v>20</v>
      </c>
      <c r="N18" s="170"/>
      <c r="O18" s="170">
        <v>20</v>
      </c>
      <c r="P18" s="170"/>
      <c r="Q18" s="180">
        <v>20</v>
      </c>
      <c r="R18" s="180"/>
      <c r="S18" s="170">
        <v>20</v>
      </c>
      <c r="T18" s="170"/>
      <c r="U18" s="170">
        <v>20</v>
      </c>
      <c r="V18" s="170"/>
      <c r="W18" s="170">
        <v>20</v>
      </c>
      <c r="X18" s="170"/>
      <c r="Y18" s="170">
        <v>19.4</v>
      </c>
      <c r="Z18" s="171"/>
      <c r="AA18" s="173">
        <v>18.8</v>
      </c>
      <c r="AB18" s="174"/>
      <c r="AC18" s="175">
        <v>18.1</v>
      </c>
      <c r="AD18" s="170"/>
      <c r="AE18" s="170">
        <v>14.8</v>
      </c>
      <c r="AF18" s="170"/>
      <c r="AG18" s="170">
        <v>12</v>
      </c>
      <c r="AH18" s="170"/>
      <c r="AI18" s="170">
        <v>9.3</v>
      </c>
      <c r="AJ18" s="170"/>
      <c r="AK18" s="170">
        <v>6.7</v>
      </c>
      <c r="AL18" s="171"/>
      <c r="AM18" s="173">
        <v>4</v>
      </c>
      <c r="AN18" s="174"/>
      <c r="AO18" s="175">
        <v>2.5</v>
      </c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4"/>
    </row>
    <row r="19" spans="1:62" ht="11.25" customHeight="1">
      <c r="A19" s="48" t="s">
        <v>205</v>
      </c>
      <c r="B19" s="20"/>
      <c r="C19" s="20"/>
      <c r="D19" s="20"/>
      <c r="E19" s="195">
        <v>60</v>
      </c>
      <c r="F19" s="196"/>
      <c r="G19" s="197">
        <v>32</v>
      </c>
      <c r="H19" s="198"/>
      <c r="I19" s="184">
        <v>17.1</v>
      </c>
      <c r="J19" s="183"/>
      <c r="K19" s="181">
        <v>17.1</v>
      </c>
      <c r="L19" s="186"/>
      <c r="M19" s="186">
        <v>17.1</v>
      </c>
      <c r="N19" s="183"/>
      <c r="O19" s="183">
        <v>17.1</v>
      </c>
      <c r="P19" s="183"/>
      <c r="Q19" s="205">
        <v>17.1</v>
      </c>
      <c r="R19" s="205"/>
      <c r="S19" s="183">
        <v>17.1</v>
      </c>
      <c r="T19" s="183"/>
      <c r="U19" s="183">
        <v>17.1</v>
      </c>
      <c r="V19" s="183"/>
      <c r="W19" s="183">
        <v>17.1</v>
      </c>
      <c r="X19" s="183"/>
      <c r="Y19" s="183">
        <v>16.4</v>
      </c>
      <c r="Z19" s="181"/>
      <c r="AA19" s="184">
        <v>15.8</v>
      </c>
      <c r="AB19" s="185"/>
      <c r="AC19" s="186">
        <v>15.3</v>
      </c>
      <c r="AD19" s="183"/>
      <c r="AE19" s="183">
        <v>13</v>
      </c>
      <c r="AF19" s="183"/>
      <c r="AG19" s="183">
        <v>10.8</v>
      </c>
      <c r="AH19" s="183"/>
      <c r="AI19" s="183">
        <v>8.7</v>
      </c>
      <c r="AJ19" s="183"/>
      <c r="AK19" s="183">
        <v>5.9</v>
      </c>
      <c r="AL19" s="181"/>
      <c r="AM19" s="184">
        <v>4</v>
      </c>
      <c r="AN19" s="185"/>
      <c r="AO19" s="186">
        <v>2.5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5"/>
    </row>
    <row r="20" spans="1:62" ht="11.25" customHeight="1">
      <c r="A20" s="36" t="s">
        <v>290</v>
      </c>
      <c r="B20" s="4"/>
      <c r="C20" s="4"/>
      <c r="D20" s="4"/>
      <c r="E20" s="189">
        <v>65</v>
      </c>
      <c r="F20" s="190"/>
      <c r="G20" s="191">
        <v>35</v>
      </c>
      <c r="H20" s="192"/>
      <c r="I20" s="202">
        <v>18.6</v>
      </c>
      <c r="J20" s="199"/>
      <c r="K20" s="201">
        <v>18.6</v>
      </c>
      <c r="L20" s="203"/>
      <c r="M20" s="203">
        <v>18.6</v>
      </c>
      <c r="N20" s="199"/>
      <c r="O20" s="199">
        <v>18.6</v>
      </c>
      <c r="P20" s="199"/>
      <c r="Q20" s="204">
        <v>18.6</v>
      </c>
      <c r="R20" s="204"/>
      <c r="S20" s="199">
        <v>18.6</v>
      </c>
      <c r="T20" s="199"/>
      <c r="U20" s="199">
        <v>18.6</v>
      </c>
      <c r="V20" s="199"/>
      <c r="W20" s="199">
        <v>18.6</v>
      </c>
      <c r="X20" s="199"/>
      <c r="Y20" s="199">
        <v>17.9</v>
      </c>
      <c r="Z20" s="201"/>
      <c r="AA20" s="202">
        <v>17.3</v>
      </c>
      <c r="AB20" s="200"/>
      <c r="AC20" s="203">
        <v>16.7</v>
      </c>
      <c r="AD20" s="199"/>
      <c r="AE20" s="199">
        <v>13.9</v>
      </c>
      <c r="AF20" s="199"/>
      <c r="AG20" s="199">
        <v>11.4</v>
      </c>
      <c r="AH20" s="199"/>
      <c r="AI20" s="199">
        <v>8.7</v>
      </c>
      <c r="AJ20" s="199"/>
      <c r="AK20" s="199">
        <v>5.9</v>
      </c>
      <c r="AL20" s="201"/>
      <c r="AM20" s="202">
        <v>4</v>
      </c>
      <c r="AN20" s="200"/>
      <c r="AO20" s="203">
        <v>2.5</v>
      </c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200"/>
    </row>
    <row r="21" spans="1:62" ht="11.25" customHeight="1">
      <c r="A21" s="43" t="s">
        <v>206</v>
      </c>
      <c r="B21" s="24"/>
      <c r="C21" s="24"/>
      <c r="D21" s="24"/>
      <c r="E21" s="176">
        <v>70</v>
      </c>
      <c r="F21" s="177"/>
      <c r="G21" s="178">
        <v>38</v>
      </c>
      <c r="H21" s="179"/>
      <c r="I21" s="173">
        <v>20</v>
      </c>
      <c r="J21" s="170"/>
      <c r="K21" s="133">
        <v>20</v>
      </c>
      <c r="L21" s="140"/>
      <c r="M21" s="175">
        <v>20</v>
      </c>
      <c r="N21" s="170"/>
      <c r="O21" s="170">
        <v>20</v>
      </c>
      <c r="P21" s="170"/>
      <c r="Q21" s="180">
        <v>20</v>
      </c>
      <c r="R21" s="180"/>
      <c r="S21" s="170">
        <v>20</v>
      </c>
      <c r="T21" s="170"/>
      <c r="U21" s="170">
        <v>20</v>
      </c>
      <c r="V21" s="170"/>
      <c r="W21" s="170">
        <v>20</v>
      </c>
      <c r="X21" s="170"/>
      <c r="Y21" s="170">
        <v>19.4</v>
      </c>
      <c r="Z21" s="171"/>
      <c r="AA21" s="173">
        <v>18.8</v>
      </c>
      <c r="AB21" s="174"/>
      <c r="AC21" s="175">
        <v>18.1</v>
      </c>
      <c r="AD21" s="170"/>
      <c r="AE21" s="170">
        <v>14.8</v>
      </c>
      <c r="AF21" s="170"/>
      <c r="AG21" s="170">
        <v>12</v>
      </c>
      <c r="AH21" s="170"/>
      <c r="AI21" s="170">
        <v>9.3</v>
      </c>
      <c r="AJ21" s="170"/>
      <c r="AK21" s="170">
        <v>6.7</v>
      </c>
      <c r="AL21" s="171"/>
      <c r="AM21" s="173">
        <v>4</v>
      </c>
      <c r="AN21" s="174"/>
      <c r="AO21" s="175">
        <v>2.5</v>
      </c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4"/>
    </row>
    <row r="22" spans="1:62" ht="11.25" customHeight="1">
      <c r="A22" s="38" t="s">
        <v>128</v>
      </c>
      <c r="B22" s="20"/>
      <c r="C22" s="20"/>
      <c r="D22" s="20"/>
      <c r="E22" s="195">
        <v>55</v>
      </c>
      <c r="F22" s="196"/>
      <c r="G22" s="197">
        <v>30</v>
      </c>
      <c r="H22" s="198"/>
      <c r="I22" s="184">
        <v>15.7</v>
      </c>
      <c r="J22" s="183"/>
      <c r="K22" s="181">
        <v>15.7</v>
      </c>
      <c r="L22" s="186"/>
      <c r="M22" s="186">
        <v>15.7</v>
      </c>
      <c r="N22" s="183"/>
      <c r="O22" s="183">
        <v>15.7</v>
      </c>
      <c r="P22" s="183"/>
      <c r="Q22" s="205">
        <v>15.7</v>
      </c>
      <c r="R22" s="205"/>
      <c r="S22" s="183">
        <v>15.7</v>
      </c>
      <c r="T22" s="183"/>
      <c r="U22" s="183">
        <v>15.7</v>
      </c>
      <c r="V22" s="183"/>
      <c r="W22" s="183">
        <v>15.7</v>
      </c>
      <c r="X22" s="183"/>
      <c r="Y22" s="183">
        <v>15.3</v>
      </c>
      <c r="Z22" s="181"/>
      <c r="AA22" s="184">
        <v>14.8</v>
      </c>
      <c r="AB22" s="185"/>
      <c r="AC22" s="186"/>
      <c r="AD22" s="183"/>
      <c r="AE22" s="183"/>
      <c r="AF22" s="183"/>
      <c r="AG22" s="183"/>
      <c r="AH22" s="183"/>
      <c r="AI22" s="183"/>
      <c r="AJ22" s="183"/>
      <c r="AK22" s="183"/>
      <c r="AL22" s="181"/>
      <c r="AM22" s="184"/>
      <c r="AN22" s="185"/>
      <c r="AO22" s="186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5"/>
    </row>
    <row r="23" spans="1:62" ht="11.25" customHeight="1">
      <c r="A23" s="40" t="s">
        <v>129</v>
      </c>
      <c r="B23" s="24"/>
      <c r="C23" s="24"/>
      <c r="D23" s="24"/>
      <c r="E23" s="176">
        <v>55</v>
      </c>
      <c r="F23" s="177"/>
      <c r="G23" s="178">
        <v>30</v>
      </c>
      <c r="H23" s="179"/>
      <c r="I23" s="173">
        <v>15.7</v>
      </c>
      <c r="J23" s="170"/>
      <c r="K23" s="171">
        <v>15.7</v>
      </c>
      <c r="L23" s="175"/>
      <c r="M23" s="175">
        <v>15.7</v>
      </c>
      <c r="N23" s="170"/>
      <c r="O23" s="170">
        <v>15.7</v>
      </c>
      <c r="P23" s="170"/>
      <c r="Q23" s="180">
        <v>15.7</v>
      </c>
      <c r="R23" s="180"/>
      <c r="S23" s="170">
        <v>15.7</v>
      </c>
      <c r="T23" s="170"/>
      <c r="U23" s="170">
        <v>15.7</v>
      </c>
      <c r="V23" s="170"/>
      <c r="W23" s="170">
        <v>15.7</v>
      </c>
      <c r="X23" s="170"/>
      <c r="Y23" s="170">
        <v>15.3</v>
      </c>
      <c r="Z23" s="171"/>
      <c r="AA23" s="173">
        <v>14.8</v>
      </c>
      <c r="AB23" s="174"/>
      <c r="AC23" s="175">
        <v>14.3</v>
      </c>
      <c r="AD23" s="170"/>
      <c r="AE23" s="170">
        <v>13</v>
      </c>
      <c r="AF23" s="170"/>
      <c r="AG23" s="170">
        <v>10.8</v>
      </c>
      <c r="AH23" s="170"/>
      <c r="AI23" s="170">
        <v>8.7</v>
      </c>
      <c r="AJ23" s="170"/>
      <c r="AK23" s="170">
        <v>5.9</v>
      </c>
      <c r="AL23" s="171"/>
      <c r="AM23" s="173"/>
      <c r="AN23" s="174"/>
      <c r="AO23" s="175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4"/>
    </row>
    <row r="24" spans="1:62" ht="11.25" customHeight="1" thickBot="1">
      <c r="A24" s="40" t="s">
        <v>108</v>
      </c>
      <c r="B24" s="24"/>
      <c r="C24" s="24"/>
      <c r="D24" s="24"/>
      <c r="E24" s="176">
        <v>58</v>
      </c>
      <c r="F24" s="177"/>
      <c r="G24" s="178">
        <v>36</v>
      </c>
      <c r="H24" s="179"/>
      <c r="I24" s="173">
        <v>16.6</v>
      </c>
      <c r="J24" s="170"/>
      <c r="K24" s="170">
        <v>16.6</v>
      </c>
      <c r="L24" s="170"/>
      <c r="M24" s="170">
        <v>16.6</v>
      </c>
      <c r="N24" s="170"/>
      <c r="O24" s="170">
        <v>16.6</v>
      </c>
      <c r="P24" s="170"/>
      <c r="Q24" s="180">
        <v>16.6</v>
      </c>
      <c r="R24" s="180"/>
      <c r="S24" s="170">
        <v>16.6</v>
      </c>
      <c r="T24" s="170"/>
      <c r="U24" s="170">
        <v>16.6</v>
      </c>
      <c r="V24" s="170"/>
      <c r="W24" s="170">
        <v>16.6</v>
      </c>
      <c r="X24" s="170"/>
      <c r="Y24" s="170">
        <v>16.6</v>
      </c>
      <c r="Z24" s="171"/>
      <c r="AA24" s="173">
        <v>16.6</v>
      </c>
      <c r="AB24" s="174"/>
      <c r="AC24" s="175">
        <v>15.6</v>
      </c>
      <c r="AD24" s="170"/>
      <c r="AE24" s="170"/>
      <c r="AF24" s="170"/>
      <c r="AG24" s="170"/>
      <c r="AH24" s="170"/>
      <c r="AI24" s="170"/>
      <c r="AJ24" s="170"/>
      <c r="AK24" s="170"/>
      <c r="AL24" s="171"/>
      <c r="AM24" s="173"/>
      <c r="AN24" s="174"/>
      <c r="AO24" s="175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1"/>
      <c r="BI24" s="171"/>
      <c r="BJ24" s="172"/>
    </row>
    <row r="25" spans="1:62" ht="11.25" customHeight="1">
      <c r="A25" s="109" t="s">
        <v>166</v>
      </c>
      <c r="B25" s="110"/>
      <c r="C25" s="110"/>
      <c r="D25" s="110"/>
      <c r="E25" s="262">
        <v>75</v>
      </c>
      <c r="F25" s="263"/>
      <c r="G25" s="264">
        <v>30</v>
      </c>
      <c r="H25" s="265"/>
      <c r="I25" s="266">
        <v>20</v>
      </c>
      <c r="J25" s="267"/>
      <c r="K25" s="268">
        <v>20</v>
      </c>
      <c r="L25" s="269"/>
      <c r="M25" s="268">
        <v>20</v>
      </c>
      <c r="N25" s="269"/>
      <c r="O25" s="270">
        <v>20</v>
      </c>
      <c r="P25" s="270"/>
      <c r="Q25" s="271">
        <f aca="true" t="shared" si="0" ref="Q25:Q30">(O25+S25)/2</f>
        <v>19.45</v>
      </c>
      <c r="R25" s="271"/>
      <c r="S25" s="270">
        <v>18.9</v>
      </c>
      <c r="T25" s="270"/>
      <c r="U25" s="270">
        <v>18.3</v>
      </c>
      <c r="V25" s="270"/>
      <c r="W25" s="270">
        <v>17.5</v>
      </c>
      <c r="X25" s="270"/>
      <c r="Y25" s="270">
        <v>16.6</v>
      </c>
      <c r="Z25" s="268"/>
      <c r="AA25" s="272">
        <v>16.2</v>
      </c>
      <c r="AB25" s="273"/>
      <c r="AC25" s="269">
        <v>15.8</v>
      </c>
      <c r="AD25" s="270"/>
      <c r="AE25" s="270">
        <v>15.5</v>
      </c>
      <c r="AF25" s="270"/>
      <c r="AG25" s="270">
        <v>15.2</v>
      </c>
      <c r="AH25" s="270"/>
      <c r="AI25" s="270">
        <v>14.9</v>
      </c>
      <c r="AJ25" s="270"/>
      <c r="AK25" s="270">
        <v>14.6</v>
      </c>
      <c r="AL25" s="268"/>
      <c r="AM25" s="272">
        <v>14.3</v>
      </c>
      <c r="AN25" s="273"/>
      <c r="AO25" s="269">
        <v>14</v>
      </c>
      <c r="AP25" s="270"/>
      <c r="AQ25" s="270">
        <v>12.4</v>
      </c>
      <c r="AR25" s="270"/>
      <c r="AS25" s="270">
        <v>9.8</v>
      </c>
      <c r="AT25" s="270"/>
      <c r="AU25" s="270">
        <v>7.7</v>
      </c>
      <c r="AV25" s="270"/>
      <c r="AW25" s="270">
        <v>6.1</v>
      </c>
      <c r="AX25" s="270"/>
      <c r="AY25" s="270">
        <v>4.7</v>
      </c>
      <c r="AZ25" s="270"/>
      <c r="BA25" s="270">
        <v>3.7</v>
      </c>
      <c r="BB25" s="270"/>
      <c r="BC25" s="270">
        <v>2.9</v>
      </c>
      <c r="BD25" s="270"/>
      <c r="BE25" s="270">
        <v>2.3</v>
      </c>
      <c r="BF25" s="270"/>
      <c r="BG25" s="270">
        <v>1.8</v>
      </c>
      <c r="BH25" s="270"/>
      <c r="BI25" s="270">
        <v>1.4</v>
      </c>
      <c r="BJ25" s="273"/>
    </row>
    <row r="26" spans="1:62" ht="11.25" customHeight="1">
      <c r="A26" s="39" t="s">
        <v>156</v>
      </c>
      <c r="B26" s="4"/>
      <c r="C26" s="4"/>
      <c r="D26" s="4"/>
      <c r="E26" s="189">
        <v>70</v>
      </c>
      <c r="F26" s="190"/>
      <c r="G26" s="191">
        <v>25</v>
      </c>
      <c r="H26" s="192"/>
      <c r="I26" s="274">
        <v>16.7</v>
      </c>
      <c r="J26" s="275"/>
      <c r="K26" s="201">
        <v>16.7</v>
      </c>
      <c r="L26" s="203"/>
      <c r="M26" s="201">
        <v>16.7</v>
      </c>
      <c r="N26" s="203"/>
      <c r="O26" s="199">
        <v>16.7</v>
      </c>
      <c r="P26" s="199"/>
      <c r="Q26" s="204">
        <f t="shared" si="0"/>
        <v>16.7</v>
      </c>
      <c r="R26" s="204"/>
      <c r="S26" s="199">
        <v>16.7</v>
      </c>
      <c r="T26" s="199"/>
      <c r="U26" s="199">
        <v>15.8</v>
      </c>
      <c r="V26" s="199"/>
      <c r="W26" s="199">
        <v>14.7</v>
      </c>
      <c r="X26" s="199"/>
      <c r="Y26" s="199">
        <v>14</v>
      </c>
      <c r="Z26" s="201"/>
      <c r="AA26" s="202">
        <v>13.7</v>
      </c>
      <c r="AB26" s="200"/>
      <c r="AC26" s="203">
        <v>13.5</v>
      </c>
      <c r="AD26" s="199"/>
      <c r="AE26" s="199">
        <v>13.3</v>
      </c>
      <c r="AF26" s="199"/>
      <c r="AG26" s="199">
        <v>13</v>
      </c>
      <c r="AH26" s="199"/>
      <c r="AI26" s="199">
        <v>12.8</v>
      </c>
      <c r="AJ26" s="199"/>
      <c r="AK26" s="199">
        <v>11.9</v>
      </c>
      <c r="AL26" s="201"/>
      <c r="AM26" s="202">
        <v>9.9</v>
      </c>
      <c r="AN26" s="200"/>
      <c r="AO26" s="203">
        <v>7.8</v>
      </c>
      <c r="AP26" s="199"/>
      <c r="AQ26" s="199">
        <v>6.3</v>
      </c>
      <c r="AR26" s="199"/>
      <c r="AS26" s="199">
        <v>5.1</v>
      </c>
      <c r="AT26" s="199"/>
      <c r="AU26" s="199">
        <v>4</v>
      </c>
      <c r="AV26" s="199"/>
      <c r="AW26" s="199">
        <v>3.2</v>
      </c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00"/>
    </row>
    <row r="27" spans="1:62" ht="11.25" customHeight="1">
      <c r="A27" s="41" t="s">
        <v>323</v>
      </c>
      <c r="B27" s="19"/>
      <c r="C27" s="19"/>
      <c r="D27" s="19"/>
      <c r="E27" s="142">
        <v>75</v>
      </c>
      <c r="F27" s="143"/>
      <c r="G27" s="132">
        <v>30</v>
      </c>
      <c r="H27" s="131"/>
      <c r="I27" s="130">
        <v>20</v>
      </c>
      <c r="J27" s="144"/>
      <c r="K27" s="133">
        <v>20</v>
      </c>
      <c r="L27" s="140"/>
      <c r="M27" s="133">
        <v>20</v>
      </c>
      <c r="N27" s="140"/>
      <c r="O27" s="137">
        <v>20</v>
      </c>
      <c r="P27" s="137"/>
      <c r="Q27" s="141">
        <f t="shared" si="0"/>
        <v>19.45</v>
      </c>
      <c r="R27" s="141"/>
      <c r="S27" s="137">
        <v>18.9</v>
      </c>
      <c r="T27" s="137"/>
      <c r="U27" s="137">
        <v>18.3</v>
      </c>
      <c r="V27" s="137"/>
      <c r="W27" s="137">
        <v>17.5</v>
      </c>
      <c r="X27" s="137"/>
      <c r="Y27" s="137">
        <v>16.6</v>
      </c>
      <c r="Z27" s="133"/>
      <c r="AA27" s="138">
        <v>16.2</v>
      </c>
      <c r="AB27" s="139"/>
      <c r="AC27" s="140">
        <v>15.8</v>
      </c>
      <c r="AD27" s="137"/>
      <c r="AE27" s="137">
        <v>15.5</v>
      </c>
      <c r="AF27" s="137"/>
      <c r="AG27" s="137">
        <v>15.2</v>
      </c>
      <c r="AH27" s="137"/>
      <c r="AI27" s="137">
        <v>14.9</v>
      </c>
      <c r="AJ27" s="137"/>
      <c r="AK27" s="137">
        <v>14.6</v>
      </c>
      <c r="AL27" s="133"/>
      <c r="AM27" s="138">
        <v>14.3</v>
      </c>
      <c r="AN27" s="139"/>
      <c r="AO27" s="140">
        <v>14</v>
      </c>
      <c r="AP27" s="137"/>
      <c r="AQ27" s="137">
        <v>12.4</v>
      </c>
      <c r="AR27" s="137"/>
      <c r="AS27" s="137">
        <v>9.8</v>
      </c>
      <c r="AT27" s="137"/>
      <c r="AU27" s="137">
        <v>7.7</v>
      </c>
      <c r="AV27" s="137"/>
      <c r="AW27" s="137">
        <v>6.1</v>
      </c>
      <c r="AX27" s="137"/>
      <c r="AY27" s="137">
        <v>4.7</v>
      </c>
      <c r="AZ27" s="137"/>
      <c r="BA27" s="137">
        <v>3.7</v>
      </c>
      <c r="BB27" s="137"/>
      <c r="BC27" s="137">
        <v>2.9</v>
      </c>
      <c r="BD27" s="137"/>
      <c r="BE27" s="137">
        <v>2.3</v>
      </c>
      <c r="BF27" s="137"/>
      <c r="BG27" s="137">
        <v>1.8</v>
      </c>
      <c r="BH27" s="137"/>
      <c r="BI27" s="137">
        <v>1.4</v>
      </c>
      <c r="BJ27" s="139"/>
    </row>
    <row r="28" spans="1:62" ht="11.25" customHeight="1">
      <c r="A28" s="38" t="s">
        <v>155</v>
      </c>
      <c r="B28" s="20"/>
      <c r="C28" s="20"/>
      <c r="D28" s="20"/>
      <c r="E28" s="195">
        <v>75</v>
      </c>
      <c r="F28" s="196"/>
      <c r="G28" s="197">
        <v>30</v>
      </c>
      <c r="H28" s="198"/>
      <c r="I28" s="276">
        <v>20</v>
      </c>
      <c r="J28" s="277"/>
      <c r="K28" s="207">
        <v>20</v>
      </c>
      <c r="L28" s="211"/>
      <c r="M28" s="207">
        <v>20</v>
      </c>
      <c r="N28" s="211"/>
      <c r="O28" s="206">
        <v>20</v>
      </c>
      <c r="P28" s="206"/>
      <c r="Q28" s="216">
        <f t="shared" si="0"/>
        <v>20</v>
      </c>
      <c r="R28" s="216"/>
      <c r="S28" s="206">
        <v>20</v>
      </c>
      <c r="T28" s="206"/>
      <c r="U28" s="206">
        <v>19.3</v>
      </c>
      <c r="V28" s="206"/>
      <c r="W28" s="206">
        <v>18</v>
      </c>
      <c r="X28" s="206"/>
      <c r="Y28" s="206">
        <v>17</v>
      </c>
      <c r="Z28" s="207"/>
      <c r="AA28" s="209">
        <v>16.6</v>
      </c>
      <c r="AB28" s="210"/>
      <c r="AC28" s="211">
        <v>16.3</v>
      </c>
      <c r="AD28" s="206"/>
      <c r="AE28" s="206">
        <v>16.1</v>
      </c>
      <c r="AF28" s="206"/>
      <c r="AG28" s="206">
        <v>15.9</v>
      </c>
      <c r="AH28" s="206"/>
      <c r="AI28" s="206">
        <v>15.7</v>
      </c>
      <c r="AJ28" s="206"/>
      <c r="AK28" s="206">
        <v>15.6</v>
      </c>
      <c r="AL28" s="207"/>
      <c r="AM28" s="209">
        <v>15.4</v>
      </c>
      <c r="AN28" s="210"/>
      <c r="AO28" s="211">
        <v>15.3</v>
      </c>
      <c r="AP28" s="206"/>
      <c r="AQ28" s="206">
        <v>15.1</v>
      </c>
      <c r="AR28" s="206"/>
      <c r="AS28" s="206">
        <v>12.4</v>
      </c>
      <c r="AT28" s="206"/>
      <c r="AU28" s="206">
        <v>9.8</v>
      </c>
      <c r="AV28" s="206"/>
      <c r="AW28" s="206">
        <v>7.4</v>
      </c>
      <c r="AX28" s="206"/>
      <c r="AY28" s="206">
        <v>5.5</v>
      </c>
      <c r="AZ28" s="206"/>
      <c r="BA28" s="206">
        <v>4.1</v>
      </c>
      <c r="BB28" s="206"/>
      <c r="BC28" s="206">
        <v>3.1</v>
      </c>
      <c r="BD28" s="206"/>
      <c r="BE28" s="206">
        <v>2.3</v>
      </c>
      <c r="BF28" s="206"/>
      <c r="BG28" s="206">
        <v>1.7</v>
      </c>
      <c r="BH28" s="206"/>
      <c r="BI28" s="206">
        <v>1.3</v>
      </c>
      <c r="BJ28" s="210"/>
    </row>
    <row r="29" spans="1:62" ht="11.25" customHeight="1">
      <c r="A29" s="39" t="s">
        <v>147</v>
      </c>
      <c r="B29" s="4"/>
      <c r="C29" s="4"/>
      <c r="D29" s="4"/>
      <c r="E29" s="189">
        <v>70</v>
      </c>
      <c r="F29" s="190"/>
      <c r="G29" s="191">
        <v>25</v>
      </c>
      <c r="H29" s="192"/>
      <c r="I29" s="278">
        <v>16.7</v>
      </c>
      <c r="J29" s="279"/>
      <c r="K29" s="171">
        <v>16.7</v>
      </c>
      <c r="L29" s="175"/>
      <c r="M29" s="171">
        <v>16.7</v>
      </c>
      <c r="N29" s="175"/>
      <c r="O29" s="170">
        <v>16.7</v>
      </c>
      <c r="P29" s="170"/>
      <c r="Q29" s="180">
        <f t="shared" si="0"/>
        <v>16.7</v>
      </c>
      <c r="R29" s="180"/>
      <c r="S29" s="170">
        <v>16.7</v>
      </c>
      <c r="T29" s="170"/>
      <c r="U29" s="170">
        <v>15.7</v>
      </c>
      <c r="V29" s="170"/>
      <c r="W29" s="170">
        <v>14.8</v>
      </c>
      <c r="X29" s="170"/>
      <c r="Y29" s="170">
        <v>14</v>
      </c>
      <c r="Z29" s="171"/>
      <c r="AA29" s="173">
        <v>13.7</v>
      </c>
      <c r="AB29" s="174"/>
      <c r="AC29" s="175">
        <v>13.5</v>
      </c>
      <c r="AD29" s="170"/>
      <c r="AE29" s="170">
        <v>13.2</v>
      </c>
      <c r="AF29" s="170"/>
      <c r="AG29" s="170">
        <v>12.9</v>
      </c>
      <c r="AH29" s="170"/>
      <c r="AI29" s="170">
        <v>12.7</v>
      </c>
      <c r="AJ29" s="170"/>
      <c r="AK29" s="199"/>
      <c r="AL29" s="201"/>
      <c r="AM29" s="202"/>
      <c r="AN29" s="200"/>
      <c r="AO29" s="203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200"/>
    </row>
    <row r="30" spans="1:62" ht="11.25" customHeight="1">
      <c r="A30" s="41" t="s">
        <v>448</v>
      </c>
      <c r="B30" s="19"/>
      <c r="C30" s="19"/>
      <c r="D30" s="19"/>
      <c r="E30" s="142">
        <v>75</v>
      </c>
      <c r="F30" s="143"/>
      <c r="G30" s="132">
        <v>30</v>
      </c>
      <c r="H30" s="131"/>
      <c r="I30" s="130">
        <v>20</v>
      </c>
      <c r="J30" s="144"/>
      <c r="K30" s="133">
        <v>20</v>
      </c>
      <c r="L30" s="140"/>
      <c r="M30" s="133">
        <v>20</v>
      </c>
      <c r="N30" s="140"/>
      <c r="O30" s="137">
        <v>20</v>
      </c>
      <c r="P30" s="137"/>
      <c r="Q30" s="141">
        <f t="shared" si="0"/>
        <v>20</v>
      </c>
      <c r="R30" s="141"/>
      <c r="S30" s="137">
        <v>20</v>
      </c>
      <c r="T30" s="137"/>
      <c r="U30" s="137">
        <v>19.3</v>
      </c>
      <c r="V30" s="137"/>
      <c r="W30" s="137">
        <v>18</v>
      </c>
      <c r="X30" s="137"/>
      <c r="Y30" s="137">
        <v>17</v>
      </c>
      <c r="Z30" s="133"/>
      <c r="AA30" s="138">
        <v>16.6</v>
      </c>
      <c r="AB30" s="139"/>
      <c r="AC30" s="140">
        <v>16.3</v>
      </c>
      <c r="AD30" s="137"/>
      <c r="AE30" s="137">
        <v>16.1</v>
      </c>
      <c r="AF30" s="137"/>
      <c r="AG30" s="137">
        <v>15.9</v>
      </c>
      <c r="AH30" s="137"/>
      <c r="AI30" s="137">
        <v>15.7</v>
      </c>
      <c r="AJ30" s="137"/>
      <c r="AK30" s="137">
        <v>15.6</v>
      </c>
      <c r="AL30" s="133"/>
      <c r="AM30" s="138">
        <v>15.4</v>
      </c>
      <c r="AN30" s="139"/>
      <c r="AO30" s="140">
        <v>15.3</v>
      </c>
      <c r="AP30" s="137"/>
      <c r="AQ30" s="137">
        <v>15.1</v>
      </c>
      <c r="AR30" s="137"/>
      <c r="AS30" s="137">
        <v>12.4</v>
      </c>
      <c r="AT30" s="137"/>
      <c r="AU30" s="137">
        <v>9.8</v>
      </c>
      <c r="AV30" s="137"/>
      <c r="AW30" s="137">
        <v>7.4</v>
      </c>
      <c r="AX30" s="137"/>
      <c r="AY30" s="137">
        <v>5.5</v>
      </c>
      <c r="AZ30" s="137"/>
      <c r="BA30" s="137">
        <v>4.1</v>
      </c>
      <c r="BB30" s="137"/>
      <c r="BC30" s="137">
        <v>3.1</v>
      </c>
      <c r="BD30" s="137"/>
      <c r="BE30" s="137">
        <v>2.3</v>
      </c>
      <c r="BF30" s="137"/>
      <c r="BG30" s="137">
        <v>1.7</v>
      </c>
      <c r="BH30" s="137"/>
      <c r="BI30" s="137">
        <v>1.3</v>
      </c>
      <c r="BJ30" s="139"/>
    </row>
    <row r="31" spans="1:62" ht="11.25" customHeight="1">
      <c r="A31" s="113" t="s">
        <v>449</v>
      </c>
      <c r="B31" s="20"/>
      <c r="C31" s="20"/>
      <c r="D31" s="20"/>
      <c r="E31" s="195">
        <v>75</v>
      </c>
      <c r="F31" s="196"/>
      <c r="G31" s="197">
        <v>30</v>
      </c>
      <c r="H31" s="198"/>
      <c r="I31" s="280">
        <v>20</v>
      </c>
      <c r="J31" s="281"/>
      <c r="K31" s="187">
        <v>20</v>
      </c>
      <c r="L31" s="187"/>
      <c r="M31" s="187">
        <v>20</v>
      </c>
      <c r="N31" s="187"/>
      <c r="O31" s="187">
        <v>20</v>
      </c>
      <c r="P31" s="187"/>
      <c r="Q31" s="188">
        <f>(O31+S31)/2</f>
        <v>19.55</v>
      </c>
      <c r="R31" s="188"/>
      <c r="S31" s="187">
        <v>19.1</v>
      </c>
      <c r="T31" s="187"/>
      <c r="U31" s="187">
        <v>18.7</v>
      </c>
      <c r="V31" s="187"/>
      <c r="W31" s="187">
        <v>18.7</v>
      </c>
      <c r="X31" s="187"/>
      <c r="Y31" s="187">
        <v>18.3</v>
      </c>
      <c r="Z31" s="230"/>
      <c r="AA31" s="282">
        <v>17.9</v>
      </c>
      <c r="AB31" s="283"/>
      <c r="AC31" s="284">
        <v>17.5</v>
      </c>
      <c r="AD31" s="187"/>
      <c r="AE31" s="187">
        <v>17.2</v>
      </c>
      <c r="AF31" s="187"/>
      <c r="AG31" s="187">
        <v>16.9</v>
      </c>
      <c r="AH31" s="187"/>
      <c r="AI31" s="297">
        <v>16.7</v>
      </c>
      <c r="AJ31" s="297"/>
      <c r="AK31" s="297">
        <v>16.5</v>
      </c>
      <c r="AL31" s="232"/>
      <c r="AM31" s="298">
        <v>16.4</v>
      </c>
      <c r="AN31" s="299"/>
      <c r="AO31" s="305">
        <v>16.2</v>
      </c>
      <c r="AP31" s="297"/>
      <c r="AQ31" s="297">
        <v>9.6</v>
      </c>
      <c r="AR31" s="297"/>
      <c r="AS31" s="297">
        <v>6.9</v>
      </c>
      <c r="AT31" s="297"/>
      <c r="AU31" s="297">
        <v>5</v>
      </c>
      <c r="AV31" s="297"/>
      <c r="AW31" s="297">
        <v>3.6</v>
      </c>
      <c r="AX31" s="297"/>
      <c r="AY31" s="297">
        <v>2.6</v>
      </c>
      <c r="AZ31" s="297"/>
      <c r="BA31" s="297">
        <v>1.7</v>
      </c>
      <c r="BB31" s="297"/>
      <c r="BC31" s="297">
        <v>1.1</v>
      </c>
      <c r="BD31" s="297"/>
      <c r="BE31" s="297">
        <v>0.8</v>
      </c>
      <c r="BF31" s="297"/>
      <c r="BG31" s="297">
        <v>0.5</v>
      </c>
      <c r="BH31" s="232"/>
      <c r="BI31" s="232">
        <v>0.3</v>
      </c>
      <c r="BJ31" s="233"/>
    </row>
    <row r="32" spans="1:62" ht="11.25" customHeight="1">
      <c r="A32" s="114" t="s">
        <v>450</v>
      </c>
      <c r="B32" s="24"/>
      <c r="C32" s="24"/>
      <c r="D32" s="24"/>
      <c r="E32" s="176">
        <v>75</v>
      </c>
      <c r="F32" s="177"/>
      <c r="G32" s="178">
        <v>30</v>
      </c>
      <c r="H32" s="179"/>
      <c r="I32" s="130">
        <v>20</v>
      </c>
      <c r="J32" s="144"/>
      <c r="K32" s="137">
        <v>20</v>
      </c>
      <c r="L32" s="137"/>
      <c r="M32" s="137">
        <v>20</v>
      </c>
      <c r="N32" s="137"/>
      <c r="O32" s="137">
        <v>20</v>
      </c>
      <c r="P32" s="137"/>
      <c r="Q32" s="141">
        <f>(O32+S32)/2</f>
        <v>19.55</v>
      </c>
      <c r="R32" s="141"/>
      <c r="S32" s="137">
        <v>19.1</v>
      </c>
      <c r="T32" s="137"/>
      <c r="U32" s="137">
        <v>18.7</v>
      </c>
      <c r="V32" s="137"/>
      <c r="W32" s="137">
        <v>18.7</v>
      </c>
      <c r="X32" s="137"/>
      <c r="Y32" s="137">
        <v>18.3</v>
      </c>
      <c r="Z32" s="133"/>
      <c r="AA32" s="138">
        <v>17.9</v>
      </c>
      <c r="AB32" s="139"/>
      <c r="AC32" s="140">
        <v>17.5</v>
      </c>
      <c r="AD32" s="137"/>
      <c r="AE32" s="137">
        <v>17.2</v>
      </c>
      <c r="AF32" s="137"/>
      <c r="AG32" s="137">
        <v>16.9</v>
      </c>
      <c r="AH32" s="137"/>
      <c r="AI32" s="137">
        <v>16.7</v>
      </c>
      <c r="AJ32" s="137"/>
      <c r="AK32" s="137">
        <v>16.5</v>
      </c>
      <c r="AL32" s="133"/>
      <c r="AM32" s="138">
        <v>16.4</v>
      </c>
      <c r="AN32" s="139"/>
      <c r="AO32" s="140">
        <v>16.2</v>
      </c>
      <c r="AP32" s="137"/>
      <c r="AQ32" s="137">
        <v>12.3</v>
      </c>
      <c r="AR32" s="137"/>
      <c r="AS32" s="137">
        <v>9.1</v>
      </c>
      <c r="AT32" s="137"/>
      <c r="AU32" s="137">
        <v>6.9</v>
      </c>
      <c r="AV32" s="137"/>
      <c r="AW32" s="137">
        <v>5.4</v>
      </c>
      <c r="AX32" s="137"/>
      <c r="AY32" s="137">
        <v>4.1</v>
      </c>
      <c r="AZ32" s="137"/>
      <c r="BA32" s="137">
        <v>3.2</v>
      </c>
      <c r="BB32" s="137"/>
      <c r="BC32" s="137">
        <v>2.5</v>
      </c>
      <c r="BD32" s="137"/>
      <c r="BE32" s="137">
        <v>1.9</v>
      </c>
      <c r="BF32" s="137"/>
      <c r="BG32" s="137">
        <v>1.5</v>
      </c>
      <c r="BH32" s="133"/>
      <c r="BI32" s="133">
        <v>1.1</v>
      </c>
      <c r="BJ32" s="134"/>
    </row>
    <row r="33" spans="1:62" ht="11.25" customHeight="1">
      <c r="A33" s="86" t="s">
        <v>451</v>
      </c>
      <c r="B33" s="20"/>
      <c r="C33" s="20"/>
      <c r="D33" s="20"/>
      <c r="E33" s="195">
        <v>75</v>
      </c>
      <c r="F33" s="196"/>
      <c r="G33" s="197">
        <v>30</v>
      </c>
      <c r="H33" s="198"/>
      <c r="I33" s="280">
        <v>20</v>
      </c>
      <c r="J33" s="281"/>
      <c r="K33" s="187">
        <v>20</v>
      </c>
      <c r="L33" s="187"/>
      <c r="M33" s="187">
        <v>20</v>
      </c>
      <c r="N33" s="187"/>
      <c r="O33" s="187">
        <v>20</v>
      </c>
      <c r="P33" s="187"/>
      <c r="Q33" s="188">
        <f>(O33+S33)/2</f>
        <v>20</v>
      </c>
      <c r="R33" s="188"/>
      <c r="S33" s="187">
        <v>20</v>
      </c>
      <c r="T33" s="187"/>
      <c r="U33" s="187">
        <v>19.3</v>
      </c>
      <c r="V33" s="187"/>
      <c r="W33" s="187">
        <v>18</v>
      </c>
      <c r="X33" s="187"/>
      <c r="Y33" s="187">
        <v>17</v>
      </c>
      <c r="Z33" s="230"/>
      <c r="AA33" s="282">
        <v>16.6</v>
      </c>
      <c r="AB33" s="283"/>
      <c r="AC33" s="284">
        <v>16.3</v>
      </c>
      <c r="AD33" s="187"/>
      <c r="AE33" s="187">
        <v>16.1</v>
      </c>
      <c r="AF33" s="187"/>
      <c r="AG33" s="187">
        <v>15.9</v>
      </c>
      <c r="AH33" s="187"/>
      <c r="AI33" s="187">
        <v>15.7</v>
      </c>
      <c r="AJ33" s="187"/>
      <c r="AK33" s="187">
        <v>15.6</v>
      </c>
      <c r="AL33" s="230"/>
      <c r="AM33" s="282">
        <v>15.4</v>
      </c>
      <c r="AN33" s="283"/>
      <c r="AO33" s="284">
        <v>15.3</v>
      </c>
      <c r="AP33" s="187"/>
      <c r="AQ33" s="187">
        <v>15.1</v>
      </c>
      <c r="AR33" s="187"/>
      <c r="AS33" s="187">
        <v>12.4</v>
      </c>
      <c r="AT33" s="187"/>
      <c r="AU33" s="187">
        <v>9.8</v>
      </c>
      <c r="AV33" s="187"/>
      <c r="AW33" s="187">
        <v>7.4</v>
      </c>
      <c r="AX33" s="187"/>
      <c r="AY33" s="187">
        <v>5.5</v>
      </c>
      <c r="AZ33" s="187"/>
      <c r="BA33" s="187">
        <v>4.1</v>
      </c>
      <c r="BB33" s="187"/>
      <c r="BC33" s="187">
        <v>3.1</v>
      </c>
      <c r="BD33" s="187"/>
      <c r="BE33" s="187">
        <v>2.3</v>
      </c>
      <c r="BF33" s="187"/>
      <c r="BG33" s="187">
        <v>1.7</v>
      </c>
      <c r="BH33" s="230"/>
      <c r="BI33" s="230">
        <v>1.3</v>
      </c>
      <c r="BJ33" s="231"/>
    </row>
    <row r="34" spans="1:62" ht="11.25" customHeight="1">
      <c r="A34" s="89" t="s">
        <v>452</v>
      </c>
      <c r="B34" s="19"/>
      <c r="C34" s="19"/>
      <c r="D34" s="19"/>
      <c r="E34" s="142">
        <v>75</v>
      </c>
      <c r="F34" s="143"/>
      <c r="G34" s="132">
        <v>30</v>
      </c>
      <c r="H34" s="131"/>
      <c r="I34" s="130">
        <v>20</v>
      </c>
      <c r="J34" s="144"/>
      <c r="K34" s="137">
        <v>20</v>
      </c>
      <c r="L34" s="137"/>
      <c r="M34" s="137">
        <v>20</v>
      </c>
      <c r="N34" s="137"/>
      <c r="O34" s="137">
        <v>20</v>
      </c>
      <c r="P34" s="137"/>
      <c r="Q34" s="141">
        <f>(O34+S34)/2</f>
        <v>19.8</v>
      </c>
      <c r="R34" s="141"/>
      <c r="S34" s="137">
        <v>19.6</v>
      </c>
      <c r="T34" s="137"/>
      <c r="U34" s="137">
        <v>18.9</v>
      </c>
      <c r="V34" s="137"/>
      <c r="W34" s="137">
        <v>17.7</v>
      </c>
      <c r="X34" s="137"/>
      <c r="Y34" s="137">
        <v>16.9</v>
      </c>
      <c r="Z34" s="133"/>
      <c r="AA34" s="138">
        <v>16.5</v>
      </c>
      <c r="AB34" s="139"/>
      <c r="AC34" s="140">
        <v>16.2</v>
      </c>
      <c r="AD34" s="137"/>
      <c r="AE34" s="137">
        <v>15.8</v>
      </c>
      <c r="AF34" s="137"/>
      <c r="AG34" s="137">
        <v>15.5</v>
      </c>
      <c r="AH34" s="137"/>
      <c r="AI34" s="137">
        <v>15.2</v>
      </c>
      <c r="AJ34" s="137"/>
      <c r="AK34" s="137"/>
      <c r="AL34" s="133"/>
      <c r="AM34" s="138"/>
      <c r="AN34" s="139"/>
      <c r="AO34" s="140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3"/>
      <c r="BI34" s="133"/>
      <c r="BJ34" s="134"/>
    </row>
    <row r="35" spans="1:62" ht="11.25" customHeight="1">
      <c r="A35" s="118" t="s">
        <v>453</v>
      </c>
      <c r="B35" s="4"/>
      <c r="C35" s="4"/>
      <c r="D35" s="4"/>
      <c r="E35" s="189">
        <v>75</v>
      </c>
      <c r="F35" s="190"/>
      <c r="G35" s="191">
        <v>30</v>
      </c>
      <c r="H35" s="192"/>
      <c r="I35" s="193">
        <v>20</v>
      </c>
      <c r="J35" s="194"/>
      <c r="K35" s="183">
        <v>20</v>
      </c>
      <c r="L35" s="183"/>
      <c r="M35" s="187">
        <v>20</v>
      </c>
      <c r="N35" s="187"/>
      <c r="O35" s="183">
        <v>20</v>
      </c>
      <c r="P35" s="183"/>
      <c r="Q35" s="188">
        <f>(O35+S35)/2</f>
        <v>20</v>
      </c>
      <c r="R35" s="188"/>
      <c r="S35" s="183">
        <v>20</v>
      </c>
      <c r="T35" s="183"/>
      <c r="U35" s="183">
        <v>20</v>
      </c>
      <c r="V35" s="183"/>
      <c r="W35" s="183">
        <v>19.4</v>
      </c>
      <c r="X35" s="183"/>
      <c r="Y35" s="183">
        <v>18.8</v>
      </c>
      <c r="Z35" s="181"/>
      <c r="AA35" s="184">
        <v>18.5</v>
      </c>
      <c r="AB35" s="185"/>
      <c r="AC35" s="186">
        <v>18.2</v>
      </c>
      <c r="AD35" s="183"/>
      <c r="AE35" s="183">
        <v>18</v>
      </c>
      <c r="AF35" s="183"/>
      <c r="AG35" s="183">
        <v>17.7</v>
      </c>
      <c r="AH35" s="183"/>
      <c r="AI35" s="183">
        <v>17.5</v>
      </c>
      <c r="AJ35" s="183"/>
      <c r="AK35" s="183">
        <v>17.2</v>
      </c>
      <c r="AL35" s="181"/>
      <c r="AM35" s="184">
        <v>15.9</v>
      </c>
      <c r="AN35" s="185"/>
      <c r="AO35" s="186">
        <v>9.9</v>
      </c>
      <c r="AP35" s="183"/>
      <c r="AQ35" s="183">
        <v>7.1</v>
      </c>
      <c r="AR35" s="183"/>
      <c r="AS35" s="183">
        <v>5</v>
      </c>
      <c r="AT35" s="183"/>
      <c r="AU35" s="183">
        <v>3.6</v>
      </c>
      <c r="AV35" s="183"/>
      <c r="AW35" s="183">
        <v>2.5</v>
      </c>
      <c r="AX35" s="183"/>
      <c r="AY35" s="183">
        <v>1.5</v>
      </c>
      <c r="AZ35" s="183"/>
      <c r="BA35" s="183">
        <v>0.8</v>
      </c>
      <c r="BB35" s="183"/>
      <c r="BC35" s="183">
        <v>0.5</v>
      </c>
      <c r="BD35" s="183"/>
      <c r="BE35" s="183">
        <v>0.4</v>
      </c>
      <c r="BF35" s="183"/>
      <c r="BG35" s="183">
        <v>0.3</v>
      </c>
      <c r="BH35" s="181"/>
      <c r="BI35" s="181">
        <v>0.2</v>
      </c>
      <c r="BJ35" s="182"/>
    </row>
    <row r="36" spans="1:62" ht="11.25" customHeight="1">
      <c r="A36" s="114" t="s">
        <v>454</v>
      </c>
      <c r="B36" s="24"/>
      <c r="C36" s="24"/>
      <c r="D36" s="24"/>
      <c r="E36" s="176">
        <v>75</v>
      </c>
      <c r="F36" s="177"/>
      <c r="G36" s="178">
        <v>30</v>
      </c>
      <c r="H36" s="179"/>
      <c r="I36" s="130">
        <v>20</v>
      </c>
      <c r="J36" s="144"/>
      <c r="K36" s="137">
        <v>20</v>
      </c>
      <c r="L36" s="137"/>
      <c r="M36" s="137">
        <v>20</v>
      </c>
      <c r="N36" s="137"/>
      <c r="O36" s="137">
        <v>20</v>
      </c>
      <c r="P36" s="137"/>
      <c r="Q36" s="141">
        <f>(O36+S36)/2</f>
        <v>20</v>
      </c>
      <c r="R36" s="141"/>
      <c r="S36" s="137">
        <v>20</v>
      </c>
      <c r="T36" s="137"/>
      <c r="U36" s="137">
        <v>19.9</v>
      </c>
      <c r="V36" s="137"/>
      <c r="W36" s="137">
        <v>19.3</v>
      </c>
      <c r="X36" s="137"/>
      <c r="Y36" s="137">
        <v>18.5</v>
      </c>
      <c r="Z36" s="133"/>
      <c r="AA36" s="138">
        <v>18.2</v>
      </c>
      <c r="AB36" s="139"/>
      <c r="AC36" s="140">
        <v>17.9</v>
      </c>
      <c r="AD36" s="137"/>
      <c r="AE36" s="137">
        <v>17.7</v>
      </c>
      <c r="AF36" s="137"/>
      <c r="AG36" s="137">
        <v>17.4</v>
      </c>
      <c r="AH36" s="137"/>
      <c r="AI36" s="137">
        <v>17.2</v>
      </c>
      <c r="AJ36" s="137"/>
      <c r="AK36" s="137">
        <v>16.9</v>
      </c>
      <c r="AL36" s="133"/>
      <c r="AM36" s="138">
        <v>15.9</v>
      </c>
      <c r="AN36" s="139"/>
      <c r="AO36" s="140">
        <v>9.9</v>
      </c>
      <c r="AP36" s="137"/>
      <c r="AQ36" s="137">
        <v>7.1</v>
      </c>
      <c r="AR36" s="137"/>
      <c r="AS36" s="137">
        <v>5</v>
      </c>
      <c r="AT36" s="137"/>
      <c r="AU36" s="137">
        <v>3.6</v>
      </c>
      <c r="AV36" s="137"/>
      <c r="AW36" s="137">
        <v>2.5</v>
      </c>
      <c r="AX36" s="137"/>
      <c r="AY36" s="137">
        <v>1.5</v>
      </c>
      <c r="AZ36" s="137"/>
      <c r="BA36" s="137">
        <v>0.8</v>
      </c>
      <c r="BB36" s="137"/>
      <c r="BC36" s="137">
        <v>0.5</v>
      </c>
      <c r="BD36" s="137"/>
      <c r="BE36" s="137">
        <v>0.4</v>
      </c>
      <c r="BF36" s="137"/>
      <c r="BG36" s="137">
        <v>0.3</v>
      </c>
      <c r="BH36" s="133"/>
      <c r="BI36" s="133">
        <v>0.2</v>
      </c>
      <c r="BJ36" s="134"/>
    </row>
    <row r="37" spans="1:62" ht="11.25" customHeight="1">
      <c r="A37" s="119" t="s">
        <v>455</v>
      </c>
      <c r="B37" s="120"/>
      <c r="C37" s="120"/>
      <c r="D37" s="120"/>
      <c r="E37" s="153">
        <v>80</v>
      </c>
      <c r="F37" s="154"/>
      <c r="G37" s="155">
        <v>35</v>
      </c>
      <c r="H37" s="156"/>
      <c r="I37" s="157">
        <v>20.4</v>
      </c>
      <c r="J37" s="158"/>
      <c r="K37" s="147">
        <v>20.4</v>
      </c>
      <c r="L37" s="147"/>
      <c r="M37" s="151">
        <f>(K37+O37)/2</f>
        <v>20.299999999999997</v>
      </c>
      <c r="N37" s="151"/>
      <c r="O37" s="147">
        <v>20.2</v>
      </c>
      <c r="P37" s="147"/>
      <c r="Q37" s="152">
        <f>(O37+S37)/2</f>
        <v>19.65</v>
      </c>
      <c r="R37" s="152"/>
      <c r="S37" s="147">
        <v>19.1</v>
      </c>
      <c r="T37" s="147"/>
      <c r="U37" s="147">
        <v>18.3</v>
      </c>
      <c r="V37" s="147"/>
      <c r="W37" s="147">
        <v>17.8</v>
      </c>
      <c r="X37" s="147"/>
      <c r="Y37" s="147">
        <v>17.4</v>
      </c>
      <c r="Z37" s="145"/>
      <c r="AA37" s="148">
        <v>17.3</v>
      </c>
      <c r="AB37" s="149"/>
      <c r="AC37" s="150">
        <v>17.1</v>
      </c>
      <c r="AD37" s="147"/>
      <c r="AE37" s="147">
        <v>17</v>
      </c>
      <c r="AF37" s="147"/>
      <c r="AG37" s="147">
        <v>16.8</v>
      </c>
      <c r="AH37" s="147"/>
      <c r="AI37" s="147">
        <v>16.6</v>
      </c>
      <c r="AJ37" s="147"/>
      <c r="AK37" s="147">
        <v>16.4</v>
      </c>
      <c r="AL37" s="145"/>
      <c r="AM37" s="148"/>
      <c r="AN37" s="149"/>
      <c r="AO37" s="150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5"/>
      <c r="BI37" s="145"/>
      <c r="BJ37" s="146"/>
    </row>
    <row r="38" spans="1:62" ht="11.25" customHeight="1" thickBot="1">
      <c r="A38" s="111" t="s">
        <v>456</v>
      </c>
      <c r="B38" s="112"/>
      <c r="C38" s="112"/>
      <c r="D38" s="112"/>
      <c r="E38" s="320">
        <v>75</v>
      </c>
      <c r="F38" s="321"/>
      <c r="G38" s="322">
        <v>30</v>
      </c>
      <c r="H38" s="323"/>
      <c r="I38" s="324">
        <v>20</v>
      </c>
      <c r="J38" s="325"/>
      <c r="K38" s="326">
        <v>20</v>
      </c>
      <c r="L38" s="326"/>
      <c r="M38" s="326">
        <v>20</v>
      </c>
      <c r="N38" s="326"/>
      <c r="O38" s="326">
        <v>20</v>
      </c>
      <c r="P38" s="326"/>
      <c r="Q38" s="327">
        <f>(O38+S38)/2</f>
        <v>19.4</v>
      </c>
      <c r="R38" s="327"/>
      <c r="S38" s="326">
        <v>18.8</v>
      </c>
      <c r="T38" s="326"/>
      <c r="U38" s="326">
        <v>17.8</v>
      </c>
      <c r="V38" s="326"/>
      <c r="W38" s="326">
        <v>17.1</v>
      </c>
      <c r="X38" s="326"/>
      <c r="Y38" s="326">
        <v>16.9</v>
      </c>
      <c r="Z38" s="328"/>
      <c r="AA38" s="329">
        <v>16.8</v>
      </c>
      <c r="AB38" s="330"/>
      <c r="AC38" s="331">
        <v>16.8</v>
      </c>
      <c r="AD38" s="326"/>
      <c r="AE38" s="326">
        <v>16.8</v>
      </c>
      <c r="AF38" s="326"/>
      <c r="AG38" s="326">
        <v>16.8</v>
      </c>
      <c r="AH38" s="326"/>
      <c r="AI38" s="326">
        <v>16.8</v>
      </c>
      <c r="AJ38" s="326"/>
      <c r="AK38" s="326">
        <v>16.7</v>
      </c>
      <c r="AL38" s="328"/>
      <c r="AM38" s="329">
        <v>16.6</v>
      </c>
      <c r="AN38" s="330"/>
      <c r="AO38" s="331">
        <v>16.4</v>
      </c>
      <c r="AP38" s="326"/>
      <c r="AQ38" s="326">
        <v>16.2</v>
      </c>
      <c r="AR38" s="326"/>
      <c r="AS38" s="326">
        <v>14.1</v>
      </c>
      <c r="AT38" s="326"/>
      <c r="AU38" s="326">
        <v>10.5</v>
      </c>
      <c r="AV38" s="326"/>
      <c r="AW38" s="326">
        <v>7.9</v>
      </c>
      <c r="AX38" s="326"/>
      <c r="AY38" s="326">
        <v>5.9</v>
      </c>
      <c r="AZ38" s="326"/>
      <c r="BA38" s="326">
        <v>4.4</v>
      </c>
      <c r="BB38" s="326"/>
      <c r="BC38" s="326">
        <v>3.2</v>
      </c>
      <c r="BD38" s="326"/>
      <c r="BE38" s="326">
        <v>2.5</v>
      </c>
      <c r="BF38" s="326"/>
      <c r="BG38" s="326">
        <v>1.8</v>
      </c>
      <c r="BH38" s="328"/>
      <c r="BI38" s="328">
        <v>1.3</v>
      </c>
      <c r="BJ38" s="332"/>
    </row>
    <row r="39" spans="1:62" ht="11.25" customHeight="1">
      <c r="A39" s="121" t="s">
        <v>362</v>
      </c>
      <c r="B39" s="14"/>
      <c r="C39" s="14"/>
      <c r="D39" s="14"/>
      <c r="E39" s="166">
        <v>85</v>
      </c>
      <c r="F39" s="167"/>
      <c r="G39" s="168">
        <v>65</v>
      </c>
      <c r="H39" s="169"/>
      <c r="I39" s="162">
        <v>24.3</v>
      </c>
      <c r="J39" s="161"/>
      <c r="K39" s="161">
        <v>24.3</v>
      </c>
      <c r="L39" s="161"/>
      <c r="M39" s="161">
        <v>24.3</v>
      </c>
      <c r="N39" s="161"/>
      <c r="O39" s="165">
        <v>24.3</v>
      </c>
      <c r="P39" s="165"/>
      <c r="Q39" s="161">
        <f>(O39+S39)/2</f>
        <v>24.25</v>
      </c>
      <c r="R39" s="161"/>
      <c r="S39" s="165">
        <v>24.2</v>
      </c>
      <c r="T39" s="165"/>
      <c r="U39" s="161">
        <v>23.9</v>
      </c>
      <c r="V39" s="161"/>
      <c r="W39" s="161">
        <v>23.8</v>
      </c>
      <c r="X39" s="161"/>
      <c r="Y39" s="161">
        <v>23.6</v>
      </c>
      <c r="Z39" s="159"/>
      <c r="AA39" s="162">
        <v>23.5</v>
      </c>
      <c r="AB39" s="163"/>
      <c r="AC39" s="164">
        <v>23.4</v>
      </c>
      <c r="AD39" s="161"/>
      <c r="AE39" s="161"/>
      <c r="AF39" s="161"/>
      <c r="AG39" s="161"/>
      <c r="AH39" s="161"/>
      <c r="AI39" s="161"/>
      <c r="AJ39" s="161"/>
      <c r="AK39" s="161"/>
      <c r="AL39" s="159"/>
      <c r="AM39" s="162"/>
      <c r="AN39" s="163"/>
      <c r="AO39" s="164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59"/>
      <c r="BI39" s="159"/>
      <c r="BJ39" s="160"/>
    </row>
    <row r="40" spans="1:62" ht="11.25" customHeight="1">
      <c r="A40" s="38" t="s">
        <v>168</v>
      </c>
      <c r="B40" s="20"/>
      <c r="C40" s="20"/>
      <c r="D40" s="20"/>
      <c r="E40" s="195">
        <v>55</v>
      </c>
      <c r="F40" s="196"/>
      <c r="G40" s="197">
        <v>33</v>
      </c>
      <c r="H40" s="198"/>
      <c r="I40" s="184">
        <v>15.7</v>
      </c>
      <c r="J40" s="183"/>
      <c r="K40" s="183">
        <v>15.7</v>
      </c>
      <c r="L40" s="183"/>
      <c r="M40" s="183">
        <f>K40+(O40-K40)/(O8-K8)*(M8-K8)</f>
        <v>15.55</v>
      </c>
      <c r="N40" s="183"/>
      <c r="O40" s="183">
        <v>15.4</v>
      </c>
      <c r="P40" s="183"/>
      <c r="Q40" s="205">
        <f>O40+(S40-O40)/(S8-O8)*(Q8-O8)</f>
        <v>15.25</v>
      </c>
      <c r="R40" s="205"/>
      <c r="S40" s="183">
        <v>15.1</v>
      </c>
      <c r="T40" s="183"/>
      <c r="U40" s="183">
        <v>15.1</v>
      </c>
      <c r="V40" s="183"/>
      <c r="W40" s="183">
        <v>15.1</v>
      </c>
      <c r="X40" s="183"/>
      <c r="Y40" s="183">
        <v>15.1</v>
      </c>
      <c r="Z40" s="181"/>
      <c r="AA40" s="184">
        <v>15.1</v>
      </c>
      <c r="AB40" s="185"/>
      <c r="AC40" s="186">
        <v>15.1</v>
      </c>
      <c r="AD40" s="183"/>
      <c r="AE40" s="183">
        <v>15.1</v>
      </c>
      <c r="AF40" s="183"/>
      <c r="AG40" s="183">
        <v>15.1</v>
      </c>
      <c r="AH40" s="183"/>
      <c r="AI40" s="183">
        <v>15.1</v>
      </c>
      <c r="AJ40" s="183"/>
      <c r="AK40" s="183">
        <v>14.7</v>
      </c>
      <c r="AL40" s="181"/>
      <c r="AM40" s="184">
        <v>11.3</v>
      </c>
      <c r="AN40" s="185"/>
      <c r="AO40" s="186">
        <v>7.2</v>
      </c>
      <c r="AP40" s="183"/>
      <c r="AQ40" s="183">
        <v>4.5</v>
      </c>
      <c r="AR40" s="183"/>
      <c r="AS40" s="183">
        <v>2.8</v>
      </c>
      <c r="AT40" s="183"/>
      <c r="AU40" s="183">
        <v>1.8</v>
      </c>
      <c r="AV40" s="183"/>
      <c r="AW40" s="183">
        <v>1.1</v>
      </c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1"/>
      <c r="BI40" s="181"/>
      <c r="BJ40" s="182"/>
    </row>
    <row r="41" spans="1:62" ht="11.25" customHeight="1">
      <c r="A41" s="40" t="s">
        <v>107</v>
      </c>
      <c r="B41" s="24"/>
      <c r="C41" s="24"/>
      <c r="D41" s="24"/>
      <c r="E41" s="176">
        <v>65</v>
      </c>
      <c r="F41" s="177"/>
      <c r="G41" s="178">
        <v>40</v>
      </c>
      <c r="H41" s="179"/>
      <c r="I41" s="173">
        <v>18.6</v>
      </c>
      <c r="J41" s="170"/>
      <c r="K41" s="170">
        <v>18.6</v>
      </c>
      <c r="L41" s="170"/>
      <c r="M41" s="170">
        <v>18.6</v>
      </c>
      <c r="N41" s="170"/>
      <c r="O41" s="170">
        <v>18.2</v>
      </c>
      <c r="P41" s="170"/>
      <c r="Q41" s="180">
        <f>O41+(S41-O41)/(S8-O8)*(Q8-O8)</f>
        <v>18.049999999999997</v>
      </c>
      <c r="R41" s="180"/>
      <c r="S41" s="170">
        <v>17.9</v>
      </c>
      <c r="T41" s="170"/>
      <c r="U41" s="170">
        <v>17.9</v>
      </c>
      <c r="V41" s="170"/>
      <c r="W41" s="170">
        <v>17.9</v>
      </c>
      <c r="X41" s="170"/>
      <c r="Y41" s="170">
        <v>17.9</v>
      </c>
      <c r="Z41" s="171"/>
      <c r="AA41" s="173">
        <v>17.9</v>
      </c>
      <c r="AB41" s="174"/>
      <c r="AC41" s="175">
        <v>17.9</v>
      </c>
      <c r="AD41" s="170"/>
      <c r="AE41" s="170">
        <v>17.9</v>
      </c>
      <c r="AF41" s="170"/>
      <c r="AG41" s="170">
        <v>17.9</v>
      </c>
      <c r="AH41" s="170"/>
      <c r="AI41" s="170">
        <v>17.9</v>
      </c>
      <c r="AJ41" s="170"/>
      <c r="AK41" s="170">
        <v>17.4</v>
      </c>
      <c r="AL41" s="171"/>
      <c r="AM41" s="173">
        <v>11.3</v>
      </c>
      <c r="AN41" s="174"/>
      <c r="AO41" s="175">
        <v>7.2</v>
      </c>
      <c r="AP41" s="170"/>
      <c r="AQ41" s="170">
        <v>4.5</v>
      </c>
      <c r="AR41" s="170"/>
      <c r="AS41" s="170">
        <v>2.8</v>
      </c>
      <c r="AT41" s="170"/>
      <c r="AU41" s="170">
        <v>1.8</v>
      </c>
      <c r="AV41" s="170"/>
      <c r="AW41" s="170">
        <v>1.1</v>
      </c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1"/>
      <c r="BI41" s="171"/>
      <c r="BJ41" s="172"/>
    </row>
    <row r="42" spans="1:62" ht="11.25" customHeight="1">
      <c r="A42" s="38" t="s">
        <v>335</v>
      </c>
      <c r="B42" s="20"/>
      <c r="C42" s="20"/>
      <c r="D42" s="20"/>
      <c r="E42" s="195">
        <v>60</v>
      </c>
      <c r="F42" s="196"/>
      <c r="G42" s="197">
        <v>35</v>
      </c>
      <c r="H42" s="198"/>
      <c r="I42" s="184">
        <v>17.1</v>
      </c>
      <c r="J42" s="183"/>
      <c r="K42" s="183">
        <v>17.1</v>
      </c>
      <c r="L42" s="183"/>
      <c r="M42" s="183">
        <v>17.1</v>
      </c>
      <c r="N42" s="183"/>
      <c r="O42" s="183">
        <v>17.1</v>
      </c>
      <c r="P42" s="183"/>
      <c r="Q42" s="183">
        <v>17.1</v>
      </c>
      <c r="R42" s="183"/>
      <c r="S42" s="183">
        <v>17.1</v>
      </c>
      <c r="T42" s="183"/>
      <c r="U42" s="183">
        <v>17.1</v>
      </c>
      <c r="V42" s="183"/>
      <c r="W42" s="183">
        <v>17.1</v>
      </c>
      <c r="X42" s="183"/>
      <c r="Y42" s="183">
        <v>17.1</v>
      </c>
      <c r="Z42" s="181"/>
      <c r="AA42" s="184">
        <v>17.1</v>
      </c>
      <c r="AB42" s="185"/>
      <c r="AC42" s="186">
        <v>17.1</v>
      </c>
      <c r="AD42" s="183"/>
      <c r="AE42" s="183">
        <v>17.1</v>
      </c>
      <c r="AF42" s="183"/>
      <c r="AG42" s="183">
        <v>16.8</v>
      </c>
      <c r="AH42" s="183"/>
      <c r="AI42" s="183">
        <v>16.4</v>
      </c>
      <c r="AJ42" s="183"/>
      <c r="AK42" s="183">
        <v>13.7</v>
      </c>
      <c r="AL42" s="181"/>
      <c r="AM42" s="184">
        <v>9.3</v>
      </c>
      <c r="AN42" s="185"/>
      <c r="AO42" s="186">
        <v>6.3</v>
      </c>
      <c r="AP42" s="183"/>
      <c r="AQ42" s="183">
        <v>4.2</v>
      </c>
      <c r="AR42" s="183"/>
      <c r="AS42" s="183">
        <v>2.8</v>
      </c>
      <c r="AT42" s="183"/>
      <c r="AU42" s="183">
        <v>1.9</v>
      </c>
      <c r="AV42" s="183"/>
      <c r="AW42" s="183">
        <v>1.2</v>
      </c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1"/>
      <c r="BI42" s="181"/>
      <c r="BJ42" s="182"/>
    </row>
    <row r="43" spans="1:62" ht="11.25" customHeight="1">
      <c r="A43" s="64" t="s">
        <v>336</v>
      </c>
      <c r="B43" s="24"/>
      <c r="C43" s="24"/>
      <c r="D43" s="24"/>
      <c r="E43" s="176">
        <v>75</v>
      </c>
      <c r="F43" s="177"/>
      <c r="G43" s="178">
        <v>45</v>
      </c>
      <c r="H43" s="179"/>
      <c r="I43" s="173">
        <v>21.4</v>
      </c>
      <c r="J43" s="170"/>
      <c r="K43" s="170">
        <v>21.4</v>
      </c>
      <c r="L43" s="170"/>
      <c r="M43" s="170">
        <v>21.4</v>
      </c>
      <c r="N43" s="170"/>
      <c r="O43" s="170">
        <v>21.4</v>
      </c>
      <c r="P43" s="170"/>
      <c r="Q43" s="170">
        <v>21.4</v>
      </c>
      <c r="R43" s="170"/>
      <c r="S43" s="170">
        <v>21.4</v>
      </c>
      <c r="T43" s="170"/>
      <c r="U43" s="170">
        <v>21.4</v>
      </c>
      <c r="V43" s="170"/>
      <c r="W43" s="170">
        <v>21.4</v>
      </c>
      <c r="X43" s="170"/>
      <c r="Y43" s="170">
        <v>21.4</v>
      </c>
      <c r="Z43" s="171"/>
      <c r="AA43" s="173">
        <v>21.4</v>
      </c>
      <c r="AB43" s="174"/>
      <c r="AC43" s="175">
        <v>21.4</v>
      </c>
      <c r="AD43" s="170"/>
      <c r="AE43" s="170">
        <v>21.4</v>
      </c>
      <c r="AF43" s="170"/>
      <c r="AG43" s="170">
        <v>21.4</v>
      </c>
      <c r="AH43" s="170"/>
      <c r="AI43" s="170">
        <v>20.2</v>
      </c>
      <c r="AJ43" s="170"/>
      <c r="AK43" s="170">
        <v>13.7</v>
      </c>
      <c r="AL43" s="171"/>
      <c r="AM43" s="173">
        <v>9.3</v>
      </c>
      <c r="AN43" s="174"/>
      <c r="AO43" s="175">
        <v>6.3</v>
      </c>
      <c r="AP43" s="170"/>
      <c r="AQ43" s="170">
        <v>4.2</v>
      </c>
      <c r="AR43" s="170"/>
      <c r="AS43" s="170">
        <v>2.8</v>
      </c>
      <c r="AT43" s="170"/>
      <c r="AU43" s="170">
        <v>1.9</v>
      </c>
      <c r="AV43" s="170"/>
      <c r="AW43" s="170">
        <v>1.2</v>
      </c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1"/>
      <c r="BI43" s="171"/>
      <c r="BJ43" s="172"/>
    </row>
    <row r="44" spans="1:62" ht="11.25" customHeight="1">
      <c r="A44" s="46" t="s">
        <v>169</v>
      </c>
      <c r="B44" s="20"/>
      <c r="C44" s="20"/>
      <c r="D44" s="20"/>
      <c r="E44" s="195">
        <v>70</v>
      </c>
      <c r="F44" s="196"/>
      <c r="G44" s="197">
        <v>50</v>
      </c>
      <c r="H44" s="198"/>
      <c r="I44" s="184">
        <v>20</v>
      </c>
      <c r="J44" s="183"/>
      <c r="K44" s="183">
        <v>20</v>
      </c>
      <c r="L44" s="183"/>
      <c r="M44" s="183">
        <v>20</v>
      </c>
      <c r="N44" s="183"/>
      <c r="O44" s="183">
        <v>20</v>
      </c>
      <c r="P44" s="183"/>
      <c r="Q44" s="205">
        <f>O44+(S44-O44)/(S8-O8)*(Q8-O8)</f>
        <v>19.85</v>
      </c>
      <c r="R44" s="205"/>
      <c r="S44" s="183">
        <v>19.7</v>
      </c>
      <c r="T44" s="183"/>
      <c r="U44" s="183">
        <v>19.5</v>
      </c>
      <c r="V44" s="183"/>
      <c r="W44" s="183">
        <v>19.5</v>
      </c>
      <c r="X44" s="183"/>
      <c r="Y44" s="183">
        <v>19.5</v>
      </c>
      <c r="Z44" s="181"/>
      <c r="AA44" s="184">
        <v>19.5</v>
      </c>
      <c r="AB44" s="185"/>
      <c r="AC44" s="186">
        <v>18.3</v>
      </c>
      <c r="AD44" s="183"/>
      <c r="AE44" s="183"/>
      <c r="AF44" s="183"/>
      <c r="AG44" s="183"/>
      <c r="AH44" s="183"/>
      <c r="AI44" s="183"/>
      <c r="AJ44" s="183"/>
      <c r="AK44" s="183"/>
      <c r="AL44" s="181"/>
      <c r="AM44" s="184"/>
      <c r="AN44" s="185"/>
      <c r="AO44" s="186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1"/>
      <c r="BI44" s="181"/>
      <c r="BJ44" s="182"/>
    </row>
    <row r="45" spans="1:62" ht="11.25" customHeight="1">
      <c r="A45" s="44" t="s">
        <v>170</v>
      </c>
      <c r="B45" s="4"/>
      <c r="C45" s="4"/>
      <c r="D45" s="4"/>
      <c r="E45" s="189">
        <v>65</v>
      </c>
      <c r="F45" s="190"/>
      <c r="G45" s="191">
        <v>45</v>
      </c>
      <c r="H45" s="192"/>
      <c r="I45" s="202">
        <v>18.6</v>
      </c>
      <c r="J45" s="199"/>
      <c r="K45" s="199">
        <v>18.6</v>
      </c>
      <c r="L45" s="199"/>
      <c r="M45" s="199">
        <v>18.6</v>
      </c>
      <c r="N45" s="199"/>
      <c r="O45" s="199">
        <v>18.6</v>
      </c>
      <c r="P45" s="199"/>
      <c r="Q45" s="204">
        <v>18.6</v>
      </c>
      <c r="R45" s="204"/>
      <c r="S45" s="199">
        <v>18.6</v>
      </c>
      <c r="T45" s="199"/>
      <c r="U45" s="199">
        <v>18.6</v>
      </c>
      <c r="V45" s="199"/>
      <c r="W45" s="199">
        <v>18.6</v>
      </c>
      <c r="X45" s="199"/>
      <c r="Y45" s="199">
        <v>18.6</v>
      </c>
      <c r="Z45" s="201"/>
      <c r="AA45" s="202">
        <v>18.6</v>
      </c>
      <c r="AB45" s="200"/>
      <c r="AC45" s="203">
        <v>16.9</v>
      </c>
      <c r="AD45" s="199"/>
      <c r="AE45" s="199"/>
      <c r="AF45" s="199"/>
      <c r="AG45" s="199"/>
      <c r="AH45" s="199"/>
      <c r="AI45" s="199"/>
      <c r="AJ45" s="199"/>
      <c r="AK45" s="199"/>
      <c r="AL45" s="201"/>
      <c r="AM45" s="202"/>
      <c r="AN45" s="200"/>
      <c r="AO45" s="203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201"/>
      <c r="BI45" s="201"/>
      <c r="BJ45" s="315"/>
    </row>
    <row r="46" spans="1:62" ht="11.25" customHeight="1">
      <c r="A46" s="44" t="s">
        <v>171</v>
      </c>
      <c r="B46" s="4"/>
      <c r="C46" s="4"/>
      <c r="D46" s="4"/>
      <c r="E46" s="189">
        <v>80</v>
      </c>
      <c r="F46" s="190"/>
      <c r="G46" s="191">
        <v>60</v>
      </c>
      <c r="H46" s="192"/>
      <c r="I46" s="202">
        <v>22.9</v>
      </c>
      <c r="J46" s="199"/>
      <c r="K46" s="199">
        <v>22.9</v>
      </c>
      <c r="L46" s="199"/>
      <c r="M46" s="199">
        <v>22.9</v>
      </c>
      <c r="N46" s="199"/>
      <c r="O46" s="199">
        <v>22.9</v>
      </c>
      <c r="P46" s="199"/>
      <c r="Q46" s="204">
        <f>O46+(S46-O46)/(S8-O8)*(Q8-O8)</f>
        <v>22.75</v>
      </c>
      <c r="R46" s="204"/>
      <c r="S46" s="199">
        <v>22.6</v>
      </c>
      <c r="T46" s="199"/>
      <c r="U46" s="199">
        <v>22.3</v>
      </c>
      <c r="V46" s="199"/>
      <c r="W46" s="199">
        <v>22.3</v>
      </c>
      <c r="X46" s="199"/>
      <c r="Y46" s="199">
        <v>22.3</v>
      </c>
      <c r="Z46" s="201"/>
      <c r="AA46" s="202">
        <v>22.3</v>
      </c>
      <c r="AB46" s="200"/>
      <c r="AC46" s="203">
        <v>19.6</v>
      </c>
      <c r="AD46" s="199"/>
      <c r="AE46" s="199"/>
      <c r="AF46" s="199"/>
      <c r="AG46" s="199"/>
      <c r="AH46" s="199"/>
      <c r="AI46" s="199"/>
      <c r="AJ46" s="199"/>
      <c r="AK46" s="199"/>
      <c r="AL46" s="201"/>
      <c r="AM46" s="202"/>
      <c r="AN46" s="200"/>
      <c r="AO46" s="203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201"/>
      <c r="BI46" s="201"/>
      <c r="BJ46" s="315"/>
    </row>
    <row r="47" spans="1:62" ht="11.25" customHeight="1">
      <c r="A47" s="47" t="s">
        <v>172</v>
      </c>
      <c r="B47" s="19"/>
      <c r="C47" s="19"/>
      <c r="D47" s="19"/>
      <c r="E47" s="142">
        <v>75</v>
      </c>
      <c r="F47" s="143"/>
      <c r="G47" s="132">
        <v>55</v>
      </c>
      <c r="H47" s="131"/>
      <c r="I47" s="138">
        <v>21.4</v>
      </c>
      <c r="J47" s="137"/>
      <c r="K47" s="137">
        <v>21.4</v>
      </c>
      <c r="L47" s="137"/>
      <c r="M47" s="137">
        <v>21.4</v>
      </c>
      <c r="N47" s="137"/>
      <c r="O47" s="137">
        <v>21.4</v>
      </c>
      <c r="P47" s="137"/>
      <c r="Q47" s="141">
        <f>O47+(S47-O47)/(S8-O8)*(Q8-O8)</f>
        <v>21.25</v>
      </c>
      <c r="R47" s="141"/>
      <c r="S47" s="137">
        <v>21.1</v>
      </c>
      <c r="T47" s="137"/>
      <c r="U47" s="137">
        <v>20.9</v>
      </c>
      <c r="V47" s="137"/>
      <c r="W47" s="137">
        <v>20.9</v>
      </c>
      <c r="X47" s="137"/>
      <c r="Y47" s="137">
        <v>20.9</v>
      </c>
      <c r="Z47" s="133"/>
      <c r="AA47" s="138">
        <v>20.9</v>
      </c>
      <c r="AB47" s="139"/>
      <c r="AC47" s="140">
        <v>19.6</v>
      </c>
      <c r="AD47" s="137"/>
      <c r="AE47" s="137"/>
      <c r="AF47" s="137"/>
      <c r="AG47" s="137"/>
      <c r="AH47" s="137"/>
      <c r="AI47" s="137"/>
      <c r="AJ47" s="137"/>
      <c r="AK47" s="137"/>
      <c r="AL47" s="133"/>
      <c r="AM47" s="138"/>
      <c r="AN47" s="139"/>
      <c r="AO47" s="140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3"/>
      <c r="BI47" s="133"/>
      <c r="BJ47" s="134"/>
    </row>
    <row r="48" spans="1:62" ht="11.25" customHeight="1">
      <c r="A48" s="63" t="s">
        <v>467</v>
      </c>
      <c r="B48" s="20"/>
      <c r="C48" s="20"/>
      <c r="D48" s="20"/>
      <c r="E48" s="195">
        <v>40</v>
      </c>
      <c r="F48" s="196"/>
      <c r="G48" s="197">
        <v>15</v>
      </c>
      <c r="H48" s="198"/>
      <c r="I48" s="184">
        <v>10</v>
      </c>
      <c r="J48" s="183"/>
      <c r="K48" s="183">
        <v>10</v>
      </c>
      <c r="L48" s="183"/>
      <c r="M48" s="183">
        <v>9.7</v>
      </c>
      <c r="N48" s="183"/>
      <c r="O48" s="183">
        <v>9.5</v>
      </c>
      <c r="P48" s="183"/>
      <c r="Q48" s="183">
        <v>9.3</v>
      </c>
      <c r="R48" s="183"/>
      <c r="S48" s="183">
        <v>9</v>
      </c>
      <c r="T48" s="183"/>
      <c r="U48" s="183">
        <v>8.7</v>
      </c>
      <c r="V48" s="183"/>
      <c r="W48" s="183">
        <v>8</v>
      </c>
      <c r="X48" s="183"/>
      <c r="Y48" s="183">
        <v>6</v>
      </c>
      <c r="Z48" s="181"/>
      <c r="AA48" s="184"/>
      <c r="AB48" s="185"/>
      <c r="AC48" s="186"/>
      <c r="AD48" s="183"/>
      <c r="AE48" s="183"/>
      <c r="AF48" s="183"/>
      <c r="AG48" s="183"/>
      <c r="AH48" s="183"/>
      <c r="AI48" s="183"/>
      <c r="AJ48" s="183"/>
      <c r="AK48" s="183"/>
      <c r="AL48" s="181"/>
      <c r="AM48" s="184"/>
      <c r="AN48" s="185"/>
      <c r="AO48" s="186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1"/>
      <c r="BI48" s="181"/>
      <c r="BJ48" s="182"/>
    </row>
    <row r="49" spans="1:62" ht="11.25" customHeight="1">
      <c r="A49" s="70" t="s">
        <v>467</v>
      </c>
      <c r="B49" s="19"/>
      <c r="C49" s="19"/>
      <c r="D49" s="19"/>
      <c r="E49" s="142">
        <v>45</v>
      </c>
      <c r="F49" s="143"/>
      <c r="G49" s="132">
        <v>18</v>
      </c>
      <c r="H49" s="131"/>
      <c r="I49" s="138">
        <v>13.3</v>
      </c>
      <c r="J49" s="137"/>
      <c r="K49" s="137">
        <v>13.3</v>
      </c>
      <c r="L49" s="137"/>
      <c r="M49" s="137">
        <v>12.9</v>
      </c>
      <c r="N49" s="137"/>
      <c r="O49" s="137">
        <v>12.6</v>
      </c>
      <c r="P49" s="137"/>
      <c r="Q49" s="137">
        <v>12.3</v>
      </c>
      <c r="R49" s="137"/>
      <c r="S49" s="137">
        <v>12</v>
      </c>
      <c r="T49" s="137"/>
      <c r="U49" s="137">
        <v>11.5</v>
      </c>
      <c r="V49" s="137"/>
      <c r="W49" s="137">
        <v>11</v>
      </c>
      <c r="X49" s="137"/>
      <c r="Y49" s="137">
        <v>10.7</v>
      </c>
      <c r="Z49" s="133"/>
      <c r="AA49" s="138">
        <v>10.6</v>
      </c>
      <c r="AB49" s="139"/>
      <c r="AC49" s="140">
        <v>10.4</v>
      </c>
      <c r="AD49" s="137"/>
      <c r="AE49" s="137"/>
      <c r="AF49" s="137"/>
      <c r="AG49" s="137"/>
      <c r="AH49" s="137"/>
      <c r="AI49" s="137"/>
      <c r="AJ49" s="137"/>
      <c r="AK49" s="137"/>
      <c r="AL49" s="133"/>
      <c r="AM49" s="138"/>
      <c r="AN49" s="139"/>
      <c r="AO49" s="140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3"/>
      <c r="BI49" s="133"/>
      <c r="BJ49" s="134"/>
    </row>
    <row r="50" spans="1:62" ht="11.25" customHeight="1">
      <c r="A50" s="63" t="s">
        <v>225</v>
      </c>
      <c r="B50" s="20"/>
      <c r="C50" s="20"/>
      <c r="D50" s="20"/>
      <c r="E50" s="195">
        <v>90</v>
      </c>
      <c r="F50" s="196"/>
      <c r="G50" s="197">
        <v>65</v>
      </c>
      <c r="H50" s="198"/>
      <c r="I50" s="184">
        <v>25.7</v>
      </c>
      <c r="J50" s="183"/>
      <c r="K50" s="183">
        <v>25.7</v>
      </c>
      <c r="L50" s="183"/>
      <c r="M50" s="183">
        <v>25.7</v>
      </c>
      <c r="N50" s="183"/>
      <c r="O50" s="183">
        <v>25.7</v>
      </c>
      <c r="P50" s="183"/>
      <c r="Q50" s="205">
        <f>O50+(S50-O50)/(S8-O8)*(Q8-O8)</f>
        <v>25.25</v>
      </c>
      <c r="R50" s="205"/>
      <c r="S50" s="183">
        <v>24.8</v>
      </c>
      <c r="T50" s="183"/>
      <c r="U50" s="183">
        <v>23.9</v>
      </c>
      <c r="V50" s="183"/>
      <c r="W50" s="183">
        <v>23.3</v>
      </c>
      <c r="X50" s="183"/>
      <c r="Y50" s="183">
        <v>23.1</v>
      </c>
      <c r="Z50" s="181"/>
      <c r="AA50" s="184"/>
      <c r="AB50" s="185"/>
      <c r="AC50" s="186"/>
      <c r="AD50" s="183"/>
      <c r="AE50" s="183"/>
      <c r="AF50" s="183"/>
      <c r="AG50" s="183"/>
      <c r="AH50" s="183"/>
      <c r="AI50" s="183"/>
      <c r="AJ50" s="183"/>
      <c r="AK50" s="183"/>
      <c r="AL50" s="181"/>
      <c r="AM50" s="184"/>
      <c r="AN50" s="185"/>
      <c r="AO50" s="186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1"/>
      <c r="BI50" s="181"/>
      <c r="BJ50" s="182"/>
    </row>
    <row r="51" spans="1:62" ht="11.25" customHeight="1">
      <c r="A51" s="122" t="s">
        <v>326</v>
      </c>
      <c r="B51" s="14"/>
      <c r="C51" s="14"/>
      <c r="D51" s="14"/>
      <c r="E51" s="166">
        <v>116</v>
      </c>
      <c r="F51" s="167"/>
      <c r="G51" s="168">
        <v>80</v>
      </c>
      <c r="H51" s="169"/>
      <c r="I51" s="162">
        <v>33</v>
      </c>
      <c r="J51" s="161"/>
      <c r="K51" s="161">
        <v>33</v>
      </c>
      <c r="L51" s="161"/>
      <c r="M51" s="161">
        <v>33</v>
      </c>
      <c r="N51" s="161"/>
      <c r="O51" s="161">
        <v>33</v>
      </c>
      <c r="P51" s="161"/>
      <c r="Q51" s="165">
        <f>O51+(S51-O51)/(S8-O8)*(Q8-O8)</f>
        <v>32.1</v>
      </c>
      <c r="R51" s="165"/>
      <c r="S51" s="161">
        <v>31.2</v>
      </c>
      <c r="T51" s="161"/>
      <c r="U51" s="161">
        <v>30.1</v>
      </c>
      <c r="V51" s="161"/>
      <c r="W51" s="161">
        <v>29.6</v>
      </c>
      <c r="X51" s="161"/>
      <c r="Y51" s="161">
        <v>29.4</v>
      </c>
      <c r="Z51" s="159"/>
      <c r="AA51" s="162"/>
      <c r="AB51" s="163"/>
      <c r="AC51" s="164"/>
      <c r="AD51" s="161"/>
      <c r="AE51" s="161"/>
      <c r="AF51" s="161"/>
      <c r="AG51" s="161"/>
      <c r="AH51" s="161"/>
      <c r="AI51" s="161"/>
      <c r="AJ51" s="161"/>
      <c r="AK51" s="161"/>
      <c r="AL51" s="159"/>
      <c r="AM51" s="162"/>
      <c r="AN51" s="163"/>
      <c r="AO51" s="164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297"/>
      <c r="BD51" s="297"/>
      <c r="BE51" s="297"/>
      <c r="BF51" s="297"/>
      <c r="BG51" s="297"/>
      <c r="BH51" s="232"/>
      <c r="BI51" s="232"/>
      <c r="BJ51" s="233"/>
    </row>
    <row r="52" spans="1:62" ht="11.25" customHeight="1">
      <c r="A52" s="63" t="s">
        <v>291</v>
      </c>
      <c r="B52" s="20"/>
      <c r="C52" s="20"/>
      <c r="D52" s="20"/>
      <c r="E52" s="195">
        <v>75</v>
      </c>
      <c r="F52" s="196"/>
      <c r="G52" s="197">
        <v>30</v>
      </c>
      <c r="H52" s="198"/>
      <c r="I52" s="184">
        <v>20</v>
      </c>
      <c r="J52" s="183"/>
      <c r="K52" s="183">
        <v>20</v>
      </c>
      <c r="L52" s="183"/>
      <c r="M52" s="205">
        <f>(K52+O52)/2</f>
        <v>19.25</v>
      </c>
      <c r="N52" s="205"/>
      <c r="O52" s="183">
        <v>18.5</v>
      </c>
      <c r="P52" s="183"/>
      <c r="Q52" s="205">
        <f>(O52+S52)/2</f>
        <v>18.15</v>
      </c>
      <c r="R52" s="205"/>
      <c r="S52" s="183">
        <v>17.8</v>
      </c>
      <c r="T52" s="183"/>
      <c r="U52" s="183">
        <v>17.2</v>
      </c>
      <c r="V52" s="183"/>
      <c r="W52" s="183">
        <v>16.8</v>
      </c>
      <c r="X52" s="183"/>
      <c r="Y52" s="183">
        <v>16.3</v>
      </c>
      <c r="Z52" s="181"/>
      <c r="AA52" s="184">
        <v>16.1</v>
      </c>
      <c r="AB52" s="185"/>
      <c r="AC52" s="186">
        <v>15.9</v>
      </c>
      <c r="AD52" s="183"/>
      <c r="AE52" s="183">
        <v>15.7</v>
      </c>
      <c r="AF52" s="183"/>
      <c r="AG52" s="183">
        <v>15.5</v>
      </c>
      <c r="AH52" s="183"/>
      <c r="AI52" s="183">
        <v>15.3</v>
      </c>
      <c r="AJ52" s="183"/>
      <c r="AK52" s="183">
        <v>15.1</v>
      </c>
      <c r="AL52" s="181"/>
      <c r="AM52" s="184">
        <v>14.9</v>
      </c>
      <c r="AN52" s="185"/>
      <c r="AO52" s="186">
        <v>14.7</v>
      </c>
      <c r="AP52" s="183"/>
      <c r="AQ52" s="183">
        <v>14.5</v>
      </c>
      <c r="AR52" s="183"/>
      <c r="AS52" s="183">
        <v>13</v>
      </c>
      <c r="AT52" s="183"/>
      <c r="AU52" s="183">
        <v>9.8</v>
      </c>
      <c r="AV52" s="183"/>
      <c r="AW52" s="183">
        <v>6.6</v>
      </c>
      <c r="AX52" s="183"/>
      <c r="AY52" s="183">
        <v>4.2</v>
      </c>
      <c r="AZ52" s="183"/>
      <c r="BA52" s="183">
        <v>2</v>
      </c>
      <c r="BB52" s="183"/>
      <c r="BC52" s="183">
        <v>1.6</v>
      </c>
      <c r="BD52" s="183"/>
      <c r="BE52" s="183">
        <v>1.1</v>
      </c>
      <c r="BF52" s="183"/>
      <c r="BG52" s="183">
        <v>1</v>
      </c>
      <c r="BH52" s="181"/>
      <c r="BI52" s="181">
        <v>0.8</v>
      </c>
      <c r="BJ52" s="182"/>
    </row>
    <row r="53" spans="1:68" ht="11.25" customHeight="1">
      <c r="A53" s="70" t="s">
        <v>294</v>
      </c>
      <c r="B53" s="19"/>
      <c r="C53" s="19"/>
      <c r="D53" s="19"/>
      <c r="E53" s="142">
        <v>65</v>
      </c>
      <c r="F53" s="143"/>
      <c r="G53" s="132">
        <v>25</v>
      </c>
      <c r="H53" s="131"/>
      <c r="I53" s="138">
        <v>16.7</v>
      </c>
      <c r="J53" s="137"/>
      <c r="K53" s="137">
        <v>16.7</v>
      </c>
      <c r="L53" s="137"/>
      <c r="M53" s="141">
        <f>(K53+O53)/2</f>
        <v>16.05</v>
      </c>
      <c r="N53" s="141"/>
      <c r="O53" s="137">
        <v>15.4</v>
      </c>
      <c r="P53" s="137"/>
      <c r="Q53" s="141">
        <f>(O53+S53)/2</f>
        <v>14.9</v>
      </c>
      <c r="R53" s="141"/>
      <c r="S53" s="137">
        <v>14.4</v>
      </c>
      <c r="T53" s="137"/>
      <c r="U53" s="137">
        <v>13.6</v>
      </c>
      <c r="V53" s="137"/>
      <c r="W53" s="137">
        <v>12.9</v>
      </c>
      <c r="X53" s="137"/>
      <c r="Y53" s="137">
        <v>12.2</v>
      </c>
      <c r="Z53" s="133"/>
      <c r="AA53" s="138">
        <v>11.9</v>
      </c>
      <c r="AB53" s="139"/>
      <c r="AC53" s="140">
        <v>11.6</v>
      </c>
      <c r="AD53" s="137"/>
      <c r="AE53" s="137">
        <v>11.4</v>
      </c>
      <c r="AF53" s="137"/>
      <c r="AG53" s="137">
        <v>11.1</v>
      </c>
      <c r="AH53" s="137"/>
      <c r="AI53" s="137">
        <v>10.9</v>
      </c>
      <c r="AJ53" s="137"/>
      <c r="AK53" s="137">
        <v>10.7</v>
      </c>
      <c r="AL53" s="133"/>
      <c r="AM53" s="138">
        <v>10.5</v>
      </c>
      <c r="AN53" s="139"/>
      <c r="AO53" s="140">
        <v>10.4</v>
      </c>
      <c r="AP53" s="137"/>
      <c r="AQ53" s="137">
        <v>10.2</v>
      </c>
      <c r="AR53" s="137"/>
      <c r="AS53" s="137">
        <v>10</v>
      </c>
      <c r="AT53" s="137"/>
      <c r="AU53" s="137">
        <v>9.3</v>
      </c>
      <c r="AV53" s="137"/>
      <c r="AW53" s="137">
        <v>7.4</v>
      </c>
      <c r="AX53" s="137"/>
      <c r="AY53" s="137">
        <v>5.9</v>
      </c>
      <c r="AZ53" s="137"/>
      <c r="BA53" s="137">
        <v>4.7</v>
      </c>
      <c r="BB53" s="137"/>
      <c r="BC53" s="137">
        <v>3.8</v>
      </c>
      <c r="BD53" s="137"/>
      <c r="BE53" s="137">
        <v>3</v>
      </c>
      <c r="BF53" s="137"/>
      <c r="BG53" s="137">
        <v>2.4</v>
      </c>
      <c r="BH53" s="133"/>
      <c r="BI53" s="133">
        <v>1.9</v>
      </c>
      <c r="BJ53" s="134"/>
      <c r="BK53" s="135">
        <v>1.4</v>
      </c>
      <c r="BL53" s="136"/>
      <c r="BM53" s="136">
        <v>1.1</v>
      </c>
      <c r="BN53" s="136"/>
      <c r="BO53" s="136">
        <v>0.86</v>
      </c>
      <c r="BP53" s="136"/>
    </row>
    <row r="54" spans="1:70" ht="11.25" customHeight="1">
      <c r="A54" s="62" t="s">
        <v>337</v>
      </c>
      <c r="B54" s="26"/>
      <c r="C54" s="26"/>
      <c r="D54" s="26"/>
      <c r="E54" s="212">
        <v>80</v>
      </c>
      <c r="F54" s="213"/>
      <c r="G54" s="214">
        <v>50</v>
      </c>
      <c r="H54" s="215"/>
      <c r="I54" s="209">
        <v>22.9</v>
      </c>
      <c r="J54" s="206"/>
      <c r="K54" s="206">
        <v>22.9</v>
      </c>
      <c r="L54" s="206"/>
      <c r="M54" s="206">
        <v>22.9</v>
      </c>
      <c r="N54" s="206"/>
      <c r="O54" s="206">
        <v>22.9</v>
      </c>
      <c r="P54" s="206"/>
      <c r="Q54" s="216">
        <v>22.9</v>
      </c>
      <c r="R54" s="216"/>
      <c r="S54" s="206">
        <v>22.9</v>
      </c>
      <c r="T54" s="206"/>
      <c r="U54" s="206">
        <v>22.9</v>
      </c>
      <c r="V54" s="206"/>
      <c r="W54" s="206">
        <v>22.9</v>
      </c>
      <c r="X54" s="206"/>
      <c r="Y54" s="206">
        <v>22.9</v>
      </c>
      <c r="Z54" s="207"/>
      <c r="AA54" s="209">
        <v>22.9</v>
      </c>
      <c r="AB54" s="210"/>
      <c r="AC54" s="211">
        <v>22.9</v>
      </c>
      <c r="AD54" s="206"/>
      <c r="AE54" s="206">
        <v>22.9</v>
      </c>
      <c r="AF54" s="206"/>
      <c r="AG54" s="206">
        <v>22.9</v>
      </c>
      <c r="AH54" s="206"/>
      <c r="AI54" s="206">
        <v>20</v>
      </c>
      <c r="AJ54" s="206"/>
      <c r="AK54" s="206">
        <v>13.7</v>
      </c>
      <c r="AL54" s="207"/>
      <c r="AM54" s="209">
        <v>8.2</v>
      </c>
      <c r="AN54" s="210"/>
      <c r="AO54" s="211">
        <v>4.8</v>
      </c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7"/>
      <c r="BI54" s="207"/>
      <c r="BJ54" s="208"/>
      <c r="BQ54" s="77" t="s">
        <v>342</v>
      </c>
      <c r="BR54" s="77" t="s">
        <v>341</v>
      </c>
    </row>
    <row r="55" spans="1:69" ht="11.25" customHeight="1">
      <c r="A55" s="64" t="s">
        <v>346</v>
      </c>
      <c r="B55" s="24"/>
      <c r="C55" s="24"/>
      <c r="D55" s="24"/>
      <c r="E55" s="176">
        <v>90</v>
      </c>
      <c r="F55" s="177"/>
      <c r="G55" s="178">
        <v>70</v>
      </c>
      <c r="H55" s="179"/>
      <c r="I55" s="173">
        <v>25.7</v>
      </c>
      <c r="J55" s="170"/>
      <c r="K55" s="170">
        <v>25.7</v>
      </c>
      <c r="L55" s="170"/>
      <c r="M55" s="170">
        <v>25.7</v>
      </c>
      <c r="N55" s="170"/>
      <c r="O55" s="170">
        <v>25.7</v>
      </c>
      <c r="P55" s="170"/>
      <c r="Q55" s="180">
        <v>25.7</v>
      </c>
      <c r="R55" s="180"/>
      <c r="S55" s="170">
        <v>25.7</v>
      </c>
      <c r="T55" s="170"/>
      <c r="U55" s="170">
        <v>25.7</v>
      </c>
      <c r="V55" s="170"/>
      <c r="W55" s="170">
        <v>25.7</v>
      </c>
      <c r="X55" s="170"/>
      <c r="Y55" s="170">
        <v>25.7</v>
      </c>
      <c r="Z55" s="171"/>
      <c r="AA55" s="173">
        <v>25.7</v>
      </c>
      <c r="AB55" s="174"/>
      <c r="AC55" s="175">
        <v>25.7</v>
      </c>
      <c r="AD55" s="170"/>
      <c r="AE55" s="170">
        <v>25.7</v>
      </c>
      <c r="AF55" s="170"/>
      <c r="AG55" s="170">
        <v>25.7</v>
      </c>
      <c r="AH55" s="170"/>
      <c r="AI55" s="170"/>
      <c r="AJ55" s="170"/>
      <c r="AK55" s="170"/>
      <c r="AL55" s="171"/>
      <c r="AM55" s="173"/>
      <c r="AN55" s="174"/>
      <c r="AO55" s="175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1"/>
      <c r="BI55" s="171"/>
      <c r="BJ55" s="172"/>
      <c r="BQ55" s="77" t="s">
        <v>347</v>
      </c>
    </row>
    <row r="56" spans="1:71" ht="11.25" customHeight="1">
      <c r="A56" s="66" t="s">
        <v>356</v>
      </c>
      <c r="B56" s="20"/>
      <c r="C56" s="20"/>
      <c r="D56" s="20"/>
      <c r="E56" s="195">
        <v>50</v>
      </c>
      <c r="F56" s="196"/>
      <c r="G56" s="197">
        <v>18</v>
      </c>
      <c r="H56" s="198"/>
      <c r="I56" s="184">
        <v>12</v>
      </c>
      <c r="J56" s="183"/>
      <c r="K56" s="183">
        <v>12</v>
      </c>
      <c r="L56" s="183"/>
      <c r="M56" s="183">
        <v>12</v>
      </c>
      <c r="N56" s="183"/>
      <c r="O56" s="183">
        <v>12</v>
      </c>
      <c r="P56" s="183"/>
      <c r="Q56" s="205">
        <v>12</v>
      </c>
      <c r="R56" s="205"/>
      <c r="S56" s="183">
        <v>12</v>
      </c>
      <c r="T56" s="183"/>
      <c r="U56" s="183">
        <v>2.5</v>
      </c>
      <c r="V56" s="183"/>
      <c r="W56" s="183"/>
      <c r="X56" s="183"/>
      <c r="Y56" s="183"/>
      <c r="Z56" s="181"/>
      <c r="AA56" s="184"/>
      <c r="AB56" s="185"/>
      <c r="AC56" s="186"/>
      <c r="AD56" s="183"/>
      <c r="AE56" s="183"/>
      <c r="AF56" s="183"/>
      <c r="AG56" s="183"/>
      <c r="AH56" s="183"/>
      <c r="AI56" s="183"/>
      <c r="AJ56" s="183"/>
      <c r="AK56" s="183"/>
      <c r="AL56" s="181"/>
      <c r="AM56" s="184"/>
      <c r="AN56" s="185"/>
      <c r="AO56" s="186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1"/>
      <c r="BI56" s="181"/>
      <c r="BJ56" s="182"/>
      <c r="BK56" s="10"/>
      <c r="BL56" s="10"/>
      <c r="BM56" s="10"/>
      <c r="BN56" s="10"/>
      <c r="BO56" s="10"/>
      <c r="BP56" s="10"/>
      <c r="BQ56" s="10" t="s">
        <v>355</v>
      </c>
      <c r="BR56" s="10"/>
      <c r="BS56" s="10"/>
    </row>
    <row r="57" spans="1:62" ht="11.25" customHeight="1">
      <c r="A57" s="67" t="s">
        <v>357</v>
      </c>
      <c r="B57" s="24"/>
      <c r="C57" s="24"/>
      <c r="D57" s="24"/>
      <c r="E57" s="176">
        <v>45</v>
      </c>
      <c r="F57" s="177"/>
      <c r="G57" s="178">
        <v>18</v>
      </c>
      <c r="H57" s="179"/>
      <c r="I57" s="173">
        <v>12</v>
      </c>
      <c r="J57" s="170"/>
      <c r="K57" s="170">
        <v>12</v>
      </c>
      <c r="L57" s="170"/>
      <c r="M57" s="170">
        <v>11.6</v>
      </c>
      <c r="N57" s="170"/>
      <c r="O57" s="170">
        <v>11.3</v>
      </c>
      <c r="P57" s="170"/>
      <c r="Q57" s="180">
        <v>11</v>
      </c>
      <c r="R57" s="180"/>
      <c r="S57" s="170">
        <v>10.8</v>
      </c>
      <c r="T57" s="170"/>
      <c r="U57" s="170">
        <v>10.3</v>
      </c>
      <c r="V57" s="170"/>
      <c r="W57" s="170"/>
      <c r="X57" s="170"/>
      <c r="Y57" s="170"/>
      <c r="Z57" s="171"/>
      <c r="AA57" s="173"/>
      <c r="AB57" s="174"/>
      <c r="AC57" s="175"/>
      <c r="AD57" s="170"/>
      <c r="AE57" s="170"/>
      <c r="AF57" s="170"/>
      <c r="AG57" s="170"/>
      <c r="AH57" s="170"/>
      <c r="AI57" s="170"/>
      <c r="AJ57" s="170"/>
      <c r="AK57" s="170"/>
      <c r="AL57" s="171"/>
      <c r="AM57" s="173"/>
      <c r="AN57" s="174"/>
      <c r="AO57" s="175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1"/>
      <c r="BI57" s="171"/>
      <c r="BJ57" s="172"/>
    </row>
    <row r="58" spans="1:62" ht="11.25" customHeight="1">
      <c r="A58" s="80" t="s">
        <v>358</v>
      </c>
      <c r="B58" s="57"/>
      <c r="C58" s="57"/>
      <c r="D58" s="57"/>
      <c r="E58" s="153">
        <v>35</v>
      </c>
      <c r="F58" s="154"/>
      <c r="G58" s="155">
        <v>25</v>
      </c>
      <c r="H58" s="156"/>
      <c r="I58" s="148">
        <v>35</v>
      </c>
      <c r="J58" s="147"/>
      <c r="K58" s="147">
        <v>35</v>
      </c>
      <c r="L58" s="147"/>
      <c r="M58" s="147">
        <f>(K58+O58)/2</f>
        <v>31.95</v>
      </c>
      <c r="N58" s="147"/>
      <c r="O58" s="147">
        <v>28.9</v>
      </c>
      <c r="P58" s="147"/>
      <c r="Q58" s="151">
        <f>(O58+S58)/2</f>
        <v>26</v>
      </c>
      <c r="R58" s="151"/>
      <c r="S58" s="147">
        <v>23.1</v>
      </c>
      <c r="T58" s="147"/>
      <c r="U58" s="147">
        <v>19.3</v>
      </c>
      <c r="V58" s="147"/>
      <c r="W58" s="147">
        <v>16.3</v>
      </c>
      <c r="X58" s="147"/>
      <c r="Y58" s="147">
        <v>12.5</v>
      </c>
      <c r="Z58" s="145"/>
      <c r="AA58" s="148"/>
      <c r="AB58" s="149"/>
      <c r="AC58" s="150"/>
      <c r="AD58" s="147"/>
      <c r="AE58" s="147"/>
      <c r="AF58" s="147"/>
      <c r="AG58" s="147"/>
      <c r="AH58" s="147"/>
      <c r="AI58" s="147"/>
      <c r="AJ58" s="147"/>
      <c r="AK58" s="147"/>
      <c r="AL58" s="145"/>
      <c r="AM58" s="148"/>
      <c r="AN58" s="149"/>
      <c r="AO58" s="150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5"/>
      <c r="BI58" s="145"/>
      <c r="BJ58" s="146"/>
    </row>
    <row r="59" spans="1:68" ht="11.25" customHeight="1">
      <c r="A59" s="70" t="s">
        <v>430</v>
      </c>
      <c r="B59" s="19"/>
      <c r="C59" s="19"/>
      <c r="D59" s="19"/>
      <c r="E59" s="142">
        <v>100</v>
      </c>
      <c r="F59" s="143"/>
      <c r="G59" s="132">
        <v>41</v>
      </c>
      <c r="H59" s="131"/>
      <c r="I59" s="138">
        <v>27.3</v>
      </c>
      <c r="J59" s="137"/>
      <c r="K59" s="137">
        <v>27.3</v>
      </c>
      <c r="L59" s="137"/>
      <c r="M59" s="141">
        <f>(K59+O59)/2</f>
        <v>27.3</v>
      </c>
      <c r="N59" s="141"/>
      <c r="O59" s="137">
        <v>27.3</v>
      </c>
      <c r="P59" s="137"/>
      <c r="Q59" s="141">
        <f>(O59+S59)/2</f>
        <v>27.3</v>
      </c>
      <c r="R59" s="141"/>
      <c r="S59" s="137">
        <v>27.3</v>
      </c>
      <c r="T59" s="137"/>
      <c r="U59" s="137">
        <v>27.3</v>
      </c>
      <c r="V59" s="137"/>
      <c r="W59" s="137">
        <v>26.9</v>
      </c>
      <c r="X59" s="137"/>
      <c r="Y59" s="137">
        <v>25.2</v>
      </c>
      <c r="Z59" s="133"/>
      <c r="AA59" s="138">
        <v>24.6</v>
      </c>
      <c r="AB59" s="139"/>
      <c r="AC59" s="140">
        <v>24</v>
      </c>
      <c r="AD59" s="137"/>
      <c r="AE59" s="137">
        <v>23.5</v>
      </c>
      <c r="AF59" s="137"/>
      <c r="AG59" s="137">
        <v>23.1</v>
      </c>
      <c r="AH59" s="137"/>
      <c r="AI59" s="137">
        <v>22.8</v>
      </c>
      <c r="AJ59" s="137"/>
      <c r="AK59" s="137">
        <v>22.6</v>
      </c>
      <c r="AL59" s="133"/>
      <c r="AM59" s="138">
        <v>22.4</v>
      </c>
      <c r="AN59" s="139"/>
      <c r="AO59" s="140">
        <v>22.3</v>
      </c>
      <c r="AP59" s="137"/>
      <c r="AQ59" s="137">
        <v>18.5</v>
      </c>
      <c r="AR59" s="137"/>
      <c r="AS59" s="137">
        <v>15</v>
      </c>
      <c r="AT59" s="137"/>
      <c r="AU59" s="137">
        <v>12.2</v>
      </c>
      <c r="AV59" s="137"/>
      <c r="AW59" s="137">
        <v>9.8</v>
      </c>
      <c r="AX59" s="137"/>
      <c r="AY59" s="137">
        <v>7.8</v>
      </c>
      <c r="AZ59" s="137"/>
      <c r="BA59" s="137"/>
      <c r="BB59" s="137"/>
      <c r="BC59" s="137"/>
      <c r="BD59" s="137"/>
      <c r="BE59" s="137"/>
      <c r="BF59" s="137"/>
      <c r="BG59" s="137"/>
      <c r="BH59" s="133"/>
      <c r="BI59" s="133"/>
      <c r="BJ59" s="134"/>
      <c r="BK59" s="135"/>
      <c r="BL59" s="136"/>
      <c r="BM59" s="136"/>
      <c r="BN59" s="136"/>
      <c r="BO59" s="136"/>
      <c r="BP59" s="136"/>
    </row>
    <row r="60" spans="1:62" ht="11.25" customHeight="1">
      <c r="A60" s="22"/>
      <c r="B60" s="19"/>
      <c r="C60" s="19"/>
      <c r="D60" s="19"/>
      <c r="E60" s="318"/>
      <c r="F60" s="319"/>
      <c r="G60" s="133"/>
      <c r="H60" s="134"/>
      <c r="I60" s="138"/>
      <c r="J60" s="137"/>
      <c r="K60" s="137"/>
      <c r="L60" s="137"/>
      <c r="M60" s="137"/>
      <c r="N60" s="137"/>
      <c r="O60" s="137"/>
      <c r="P60" s="137"/>
      <c r="Q60" s="141"/>
      <c r="R60" s="141"/>
      <c r="S60" s="137"/>
      <c r="T60" s="137"/>
      <c r="U60" s="137"/>
      <c r="V60" s="137"/>
      <c r="W60" s="137"/>
      <c r="X60" s="137"/>
      <c r="Y60" s="137"/>
      <c r="Z60" s="133"/>
      <c r="AA60" s="138"/>
      <c r="AB60" s="139"/>
      <c r="AC60" s="140"/>
      <c r="AD60" s="137"/>
      <c r="AE60" s="137"/>
      <c r="AF60" s="137"/>
      <c r="AG60" s="137"/>
      <c r="AH60" s="137"/>
      <c r="AI60" s="137"/>
      <c r="AJ60" s="137"/>
      <c r="AK60" s="137"/>
      <c r="AL60" s="133"/>
      <c r="AM60" s="138"/>
      <c r="AN60" s="139"/>
      <c r="AO60" s="140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3"/>
      <c r="BI60" s="133"/>
      <c r="BJ60" s="134"/>
    </row>
    <row r="61" spans="1:62" ht="11.25" customHeight="1">
      <c r="A61" s="16" t="s">
        <v>9</v>
      </c>
      <c r="B61" s="1"/>
      <c r="C61" s="17" t="s">
        <v>10</v>
      </c>
      <c r="D61" s="1" t="s">
        <v>25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1"/>
    </row>
    <row r="62" spans="1:62" ht="11.25" customHeight="1">
      <c r="A62" s="7"/>
      <c r="B62" s="1"/>
      <c r="C62" s="17" t="s">
        <v>18</v>
      </c>
      <c r="D62" s="1" t="s">
        <v>27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1"/>
    </row>
    <row r="63" spans="1:62" ht="11.25" customHeight="1">
      <c r="A63" s="7"/>
      <c r="B63" s="1"/>
      <c r="C63" s="17" t="s">
        <v>28</v>
      </c>
      <c r="D63" s="72" t="s">
        <v>293</v>
      </c>
      <c r="E63" s="1"/>
      <c r="F63" s="1"/>
      <c r="G63" s="1"/>
      <c r="H63" s="1"/>
      <c r="I63" s="1"/>
      <c r="J63" s="1"/>
      <c r="K63" s="1"/>
      <c r="L63" s="1"/>
      <c r="M63" s="1" t="s">
        <v>292</v>
      </c>
      <c r="N63" s="1" t="str">
        <f>A52</f>
        <v>B 409 UNS N08800</v>
      </c>
      <c r="O63" s="1"/>
      <c r="P63" s="1"/>
      <c r="Q63" s="1"/>
      <c r="R63" s="1"/>
      <c r="S63" s="73" t="s">
        <v>295</v>
      </c>
      <c r="T63" s="1"/>
      <c r="U63" s="227">
        <v>593</v>
      </c>
      <c r="V63" s="227"/>
      <c r="W63" s="74" t="s">
        <v>296</v>
      </c>
      <c r="X63" s="1"/>
      <c r="Y63" s="1" t="str">
        <f>A53</f>
        <v>B 409 UNS N08810</v>
      </c>
      <c r="Z63" s="1"/>
      <c r="AA63" s="1"/>
      <c r="AB63" s="1"/>
      <c r="AC63" s="1"/>
      <c r="AD63" s="72" t="s">
        <v>297</v>
      </c>
      <c r="AE63" s="1"/>
      <c r="AF63" s="227">
        <f>U63</f>
        <v>593</v>
      </c>
      <c r="AG63" s="227"/>
      <c r="AH63" s="1" t="str">
        <f>W63</f>
        <v>℃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1"/>
    </row>
    <row r="64" spans="1:62" ht="11.25" customHeight="1">
      <c r="A64" s="13"/>
      <c r="B64" s="14"/>
      <c r="C64" s="18" t="s">
        <v>305</v>
      </c>
      <c r="D64" s="69" t="str">
        <f>A50</f>
        <v>A 240 UNS S31803</v>
      </c>
      <c r="E64" s="14"/>
      <c r="F64" s="14"/>
      <c r="G64" s="14"/>
      <c r="H64" s="14"/>
      <c r="I64" s="14" t="s">
        <v>324</v>
      </c>
      <c r="J64" s="75" t="s">
        <v>325</v>
      </c>
      <c r="K64" s="14"/>
      <c r="L64" s="14"/>
      <c r="M64" s="14"/>
      <c r="N64" s="14"/>
      <c r="O64" s="69" t="str">
        <f>A51</f>
        <v>A 240 UNS S32750</v>
      </c>
      <c r="P64" s="14"/>
      <c r="Q64" s="14"/>
      <c r="R64" s="14"/>
      <c r="S64" s="14"/>
      <c r="T64" s="14" t="s">
        <v>292</v>
      </c>
      <c r="U64" s="75" t="s">
        <v>327</v>
      </c>
      <c r="V64" s="14"/>
      <c r="W64" s="14"/>
      <c r="X64" s="14"/>
      <c r="Y64" s="14"/>
      <c r="Z64" s="14"/>
      <c r="AA64" s="14"/>
      <c r="AB64" s="14"/>
      <c r="AC64" s="69" t="str">
        <f>A39</f>
        <v>A 240 26-3-3</v>
      </c>
      <c r="AD64" s="14"/>
      <c r="AE64" s="14"/>
      <c r="AF64" s="14"/>
      <c r="AG64" s="14" t="s">
        <v>360</v>
      </c>
      <c r="AH64" s="14"/>
      <c r="AI64" s="14"/>
      <c r="AJ64" s="14"/>
      <c r="AK64" s="69" t="s">
        <v>361</v>
      </c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5"/>
    </row>
    <row r="65" spans="1:53" ht="11.25" customHeight="1">
      <c r="A65" s="1" t="s">
        <v>56</v>
      </c>
      <c r="D65" s="84" t="str">
        <f>A37</f>
        <v>A 240 310MoLN</v>
      </c>
      <c r="E65" s="84"/>
      <c r="F65" s="84"/>
      <c r="G65" s="84"/>
      <c r="J65" s="77" t="s">
        <v>368</v>
      </c>
      <c r="AR65" s="1"/>
      <c r="AS65" s="1"/>
      <c r="AT65" s="1"/>
      <c r="AU65" s="1"/>
      <c r="AV65" s="1"/>
      <c r="AW65" s="1"/>
      <c r="AX65" s="1"/>
      <c r="AY65" s="1"/>
      <c r="AZ65" s="1"/>
      <c r="BA65" s="32" t="s">
        <v>57</v>
      </c>
    </row>
    <row r="66" spans="4:18" ht="13.5" customHeight="1">
      <c r="D66" s="77" t="str">
        <f>A59</f>
        <v>B 575</v>
      </c>
      <c r="J66" s="77" t="s">
        <v>431</v>
      </c>
      <c r="O66" s="2" t="s">
        <v>432</v>
      </c>
      <c r="R66" s="77" t="s">
        <v>433</v>
      </c>
    </row>
  </sheetData>
  <mergeCells count="1571"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BI48:BJ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BA48:BB48"/>
    <mergeCell ref="BC48:BD48"/>
    <mergeCell ref="BE48:BF48"/>
    <mergeCell ref="BG48:BH48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M48:N48"/>
    <mergeCell ref="O48:P48"/>
    <mergeCell ref="Q48:R48"/>
    <mergeCell ref="S48:T48"/>
    <mergeCell ref="E48:F48"/>
    <mergeCell ref="G48:H48"/>
    <mergeCell ref="I48:J48"/>
    <mergeCell ref="K48:L48"/>
    <mergeCell ref="BI38:BJ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BI60:BJ60"/>
    <mergeCell ref="BA60:BB60"/>
    <mergeCell ref="BC60:BD60"/>
    <mergeCell ref="BE60:BF60"/>
    <mergeCell ref="BG60:BH60"/>
    <mergeCell ref="AS60:AT60"/>
    <mergeCell ref="AU60:AV60"/>
    <mergeCell ref="AW60:AX60"/>
    <mergeCell ref="AY60:AZ60"/>
    <mergeCell ref="AK60:AL60"/>
    <mergeCell ref="AM60:AN60"/>
    <mergeCell ref="AO60:AP60"/>
    <mergeCell ref="AQ60:AR60"/>
    <mergeCell ref="AC60:AD60"/>
    <mergeCell ref="AE60:AF60"/>
    <mergeCell ref="AG60:AH60"/>
    <mergeCell ref="AI60:AJ60"/>
    <mergeCell ref="U60:V60"/>
    <mergeCell ref="W60:X60"/>
    <mergeCell ref="Y60:Z60"/>
    <mergeCell ref="AA60:AB60"/>
    <mergeCell ref="M60:N60"/>
    <mergeCell ref="O60:P60"/>
    <mergeCell ref="Q60:R60"/>
    <mergeCell ref="S60:T60"/>
    <mergeCell ref="E60:F60"/>
    <mergeCell ref="G60:H60"/>
    <mergeCell ref="I60:J60"/>
    <mergeCell ref="K60:L60"/>
    <mergeCell ref="BI32:BJ32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AK32:AL32"/>
    <mergeCell ref="AM32:AN32"/>
    <mergeCell ref="AO32:AP32"/>
    <mergeCell ref="AQ32:AR32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BI51:B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U51:V51"/>
    <mergeCell ref="W51:X51"/>
    <mergeCell ref="Y51:Z51"/>
    <mergeCell ref="AA51:AB51"/>
    <mergeCell ref="M51:N51"/>
    <mergeCell ref="O51:P51"/>
    <mergeCell ref="Q51:R51"/>
    <mergeCell ref="S51:T51"/>
    <mergeCell ref="E51:F51"/>
    <mergeCell ref="G51:H51"/>
    <mergeCell ref="I51:J51"/>
    <mergeCell ref="K51:L51"/>
    <mergeCell ref="BI15:BJ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M15:N15"/>
    <mergeCell ref="O15:P15"/>
    <mergeCell ref="Q15:R15"/>
    <mergeCell ref="S15:T15"/>
    <mergeCell ref="E15:F15"/>
    <mergeCell ref="G15:H15"/>
    <mergeCell ref="I15:J15"/>
    <mergeCell ref="K15:L15"/>
    <mergeCell ref="BC14:BD14"/>
    <mergeCell ref="BE14:BF14"/>
    <mergeCell ref="BG14:BH14"/>
    <mergeCell ref="BI14:BJ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BI13:BJ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BA13:BB13"/>
    <mergeCell ref="BC13:BD13"/>
    <mergeCell ref="BE13:BF13"/>
    <mergeCell ref="BG13:BH13"/>
    <mergeCell ref="AS13:AT13"/>
    <mergeCell ref="AU13:AV13"/>
    <mergeCell ref="AW13:AX13"/>
    <mergeCell ref="AY13:AZ13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M13:N13"/>
    <mergeCell ref="O13:P13"/>
    <mergeCell ref="Q13:R13"/>
    <mergeCell ref="S13:T13"/>
    <mergeCell ref="E13:F13"/>
    <mergeCell ref="G13:H13"/>
    <mergeCell ref="I13:J13"/>
    <mergeCell ref="K13:L13"/>
    <mergeCell ref="BO53:BP53"/>
    <mergeCell ref="BK8:BL8"/>
    <mergeCell ref="BM8:BN8"/>
    <mergeCell ref="BO8:BP8"/>
    <mergeCell ref="BK9:BL9"/>
    <mergeCell ref="BM9:BN9"/>
    <mergeCell ref="BO9:BP9"/>
    <mergeCell ref="U63:V63"/>
    <mergeCell ref="AF63:AG63"/>
    <mergeCell ref="BK53:BL53"/>
    <mergeCell ref="BM53:BN53"/>
    <mergeCell ref="AI56:AJ56"/>
    <mergeCell ref="AK56:AL56"/>
    <mergeCell ref="AM56:AN56"/>
    <mergeCell ref="AO56:AP56"/>
    <mergeCell ref="AA56:AB56"/>
    <mergeCell ref="AC56:AD56"/>
    <mergeCell ref="AO31:AP31"/>
    <mergeCell ref="BI56:BJ56"/>
    <mergeCell ref="A7:D9"/>
    <mergeCell ref="BI41:BJ41"/>
    <mergeCell ref="BI45:BJ45"/>
    <mergeCell ref="BI46:BJ46"/>
    <mergeCell ref="BI40:BJ40"/>
    <mergeCell ref="BI24:BJ24"/>
    <mergeCell ref="BI33:BJ33"/>
    <mergeCell ref="BI47:BJ47"/>
    <mergeCell ref="K26:L26"/>
    <mergeCell ref="K28:L28"/>
    <mergeCell ref="K29:L29"/>
    <mergeCell ref="BG46:BH46"/>
    <mergeCell ref="AQ46:AR46"/>
    <mergeCell ref="AS46:AT46"/>
    <mergeCell ref="AU46:AV46"/>
    <mergeCell ref="AW46:AX46"/>
    <mergeCell ref="BG41:BH41"/>
    <mergeCell ref="AQ45:AR45"/>
    <mergeCell ref="AQ47:AR47"/>
    <mergeCell ref="AS47:AT47"/>
    <mergeCell ref="AU47:AV47"/>
    <mergeCell ref="AW47:AX47"/>
    <mergeCell ref="AS23:AT23"/>
    <mergeCell ref="AU23:AV23"/>
    <mergeCell ref="AW23:AX23"/>
    <mergeCell ref="BI34:BJ34"/>
    <mergeCell ref="BG33:BH33"/>
    <mergeCell ref="AY34:AZ34"/>
    <mergeCell ref="BA34:BB34"/>
    <mergeCell ref="BC34:BD34"/>
    <mergeCell ref="BE34:BF34"/>
    <mergeCell ref="BG34:BH34"/>
    <mergeCell ref="K23:L23"/>
    <mergeCell ref="K8:L8"/>
    <mergeCell ref="K10:L10"/>
    <mergeCell ref="K12:L12"/>
    <mergeCell ref="K22:L22"/>
    <mergeCell ref="BI31:BJ31"/>
    <mergeCell ref="AQ56:AR56"/>
    <mergeCell ref="AS56:AT56"/>
    <mergeCell ref="AU56:AV56"/>
    <mergeCell ref="AW56:AX56"/>
    <mergeCell ref="BG56:BH56"/>
    <mergeCell ref="AY56:AZ56"/>
    <mergeCell ref="BA56:BB56"/>
    <mergeCell ref="BC56:BD56"/>
    <mergeCell ref="BE56:BF56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G47:BH47"/>
    <mergeCell ref="AY46:AZ46"/>
    <mergeCell ref="BA46:BB46"/>
    <mergeCell ref="BC46:BD46"/>
    <mergeCell ref="BE46:BF46"/>
    <mergeCell ref="AY47:AZ47"/>
    <mergeCell ref="BA47:BB47"/>
    <mergeCell ref="BC47:BD47"/>
    <mergeCell ref="BE47:BF47"/>
    <mergeCell ref="AS45:AT45"/>
    <mergeCell ref="AU45:AV45"/>
    <mergeCell ref="AW45:AX45"/>
    <mergeCell ref="BG45:BH45"/>
    <mergeCell ref="AY45:AZ45"/>
    <mergeCell ref="BA45:BB45"/>
    <mergeCell ref="BC45:BD45"/>
    <mergeCell ref="BE45:BF45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G40:BH40"/>
    <mergeCell ref="AQ9:AR9"/>
    <mergeCell ref="AS9:AT9"/>
    <mergeCell ref="AU9:AV9"/>
    <mergeCell ref="AW9:AX9"/>
    <mergeCell ref="AY9:AZ9"/>
    <mergeCell ref="BA9:BB9"/>
    <mergeCell ref="BC9:BD9"/>
    <mergeCell ref="BE9:BF9"/>
    <mergeCell ref="AY40:AZ40"/>
    <mergeCell ref="BA40:BB40"/>
    <mergeCell ref="BC40:BD40"/>
    <mergeCell ref="BE40:BF40"/>
    <mergeCell ref="AQ40:AR40"/>
    <mergeCell ref="AS40:AT40"/>
    <mergeCell ref="AU40:AV40"/>
    <mergeCell ref="AW40:AX40"/>
    <mergeCell ref="AQ34:AR34"/>
    <mergeCell ref="AS34:AT34"/>
    <mergeCell ref="AU34:AV34"/>
    <mergeCell ref="AW34:AX34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I29:BJ29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A29:BB29"/>
    <mergeCell ref="BC29:BD29"/>
    <mergeCell ref="BE29:BF29"/>
    <mergeCell ref="BG29:BH29"/>
    <mergeCell ref="AS29:AT29"/>
    <mergeCell ref="AU29:AV29"/>
    <mergeCell ref="AW29:AX29"/>
    <mergeCell ref="AY29:AZ29"/>
    <mergeCell ref="BI26:BJ26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A26:BB26"/>
    <mergeCell ref="BC26:BD26"/>
    <mergeCell ref="BE26:BF26"/>
    <mergeCell ref="BG26:BH26"/>
    <mergeCell ref="AS26:AT26"/>
    <mergeCell ref="AU26:AV26"/>
    <mergeCell ref="AW26:AX26"/>
    <mergeCell ref="AY26:AZ26"/>
    <mergeCell ref="AS25:AT25"/>
    <mergeCell ref="AU25:AV25"/>
    <mergeCell ref="AW25:AX25"/>
    <mergeCell ref="AY25:AZ25"/>
    <mergeCell ref="BI25:BJ25"/>
    <mergeCell ref="BA23:BB23"/>
    <mergeCell ref="BC23:BD23"/>
    <mergeCell ref="BE23:BF23"/>
    <mergeCell ref="BG23:BH23"/>
    <mergeCell ref="BA25:BB25"/>
    <mergeCell ref="BC25:BD25"/>
    <mergeCell ref="BE25:BF25"/>
    <mergeCell ref="BG25:BH25"/>
    <mergeCell ref="BI23:BJ23"/>
    <mergeCell ref="AY23:AZ23"/>
    <mergeCell ref="BI12:BJ1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A12:BB12"/>
    <mergeCell ref="BC12:BD12"/>
    <mergeCell ref="BE12:BF12"/>
    <mergeCell ref="BG12:BH12"/>
    <mergeCell ref="BA16:BB16"/>
    <mergeCell ref="BC16:BD16"/>
    <mergeCell ref="BE16:BF16"/>
    <mergeCell ref="BG16:BH16"/>
    <mergeCell ref="BI16:BJ16"/>
    <mergeCell ref="AS12:AT12"/>
    <mergeCell ref="AU12:AV12"/>
    <mergeCell ref="AW12:AX12"/>
    <mergeCell ref="AY12:AZ12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AW8:AX8"/>
    <mergeCell ref="AY8:AZ8"/>
    <mergeCell ref="BC8:BD8"/>
    <mergeCell ref="BE8:BF8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E56:AF56"/>
    <mergeCell ref="AG56:AH56"/>
    <mergeCell ref="S56:T56"/>
    <mergeCell ref="U56:V56"/>
    <mergeCell ref="W56:X56"/>
    <mergeCell ref="Y56:Z56"/>
    <mergeCell ref="AK31:AL31"/>
    <mergeCell ref="AM31:AN31"/>
    <mergeCell ref="AQ31:AR31"/>
    <mergeCell ref="E56:F56"/>
    <mergeCell ref="G56:H56"/>
    <mergeCell ref="I56:J56"/>
    <mergeCell ref="K56:L56"/>
    <mergeCell ref="M56:N56"/>
    <mergeCell ref="O56:P56"/>
    <mergeCell ref="Q56:R56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M31:N31"/>
    <mergeCell ref="O31:P31"/>
    <mergeCell ref="Q31:R31"/>
    <mergeCell ref="S31:T31"/>
    <mergeCell ref="E31:F31"/>
    <mergeCell ref="G31:H31"/>
    <mergeCell ref="I31:J31"/>
    <mergeCell ref="K31:L31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K46:AL46"/>
    <mergeCell ref="AM46:AN46"/>
    <mergeCell ref="AO46:AP46"/>
    <mergeCell ref="E47:F47"/>
    <mergeCell ref="G47:H47"/>
    <mergeCell ref="I47:J47"/>
    <mergeCell ref="K47:L47"/>
    <mergeCell ref="M47:N47"/>
    <mergeCell ref="O47:P47"/>
    <mergeCell ref="Q47:R47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M46:N46"/>
    <mergeCell ref="O46:P46"/>
    <mergeCell ref="Q46:R46"/>
    <mergeCell ref="S46:T46"/>
    <mergeCell ref="E46:F46"/>
    <mergeCell ref="G46:H46"/>
    <mergeCell ref="I46:J46"/>
    <mergeCell ref="K46:L46"/>
    <mergeCell ref="AK45:AL45"/>
    <mergeCell ref="AM45:AN45"/>
    <mergeCell ref="AO45:AP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M45:N45"/>
    <mergeCell ref="O45:P45"/>
    <mergeCell ref="Q45:R45"/>
    <mergeCell ref="S45:T45"/>
    <mergeCell ref="E45:F45"/>
    <mergeCell ref="G45:H45"/>
    <mergeCell ref="I45:J45"/>
    <mergeCell ref="K45:L45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AK9:AL9"/>
    <mergeCell ref="AM9:AN9"/>
    <mergeCell ref="AO9:AP9"/>
    <mergeCell ref="E41:F41"/>
    <mergeCell ref="G41:H41"/>
    <mergeCell ref="I41:J41"/>
    <mergeCell ref="K41:L41"/>
    <mergeCell ref="M41:N41"/>
    <mergeCell ref="O41:P41"/>
    <mergeCell ref="Q41:R41"/>
    <mergeCell ref="AC9:AD9"/>
    <mergeCell ref="AE9:AF9"/>
    <mergeCell ref="AG9:AH9"/>
    <mergeCell ref="AI9:AJ9"/>
    <mergeCell ref="U9:V9"/>
    <mergeCell ref="W9:X9"/>
    <mergeCell ref="Y9:Z9"/>
    <mergeCell ref="AA9:AB9"/>
    <mergeCell ref="M9:N9"/>
    <mergeCell ref="O9:P9"/>
    <mergeCell ref="Q9:R9"/>
    <mergeCell ref="S9:T9"/>
    <mergeCell ref="E9:F9"/>
    <mergeCell ref="G9:H9"/>
    <mergeCell ref="I9:J9"/>
    <mergeCell ref="K9:L9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4:AL34"/>
    <mergeCell ref="AM34:AN34"/>
    <mergeCell ref="AO34:AP34"/>
    <mergeCell ref="E40:F40"/>
    <mergeCell ref="G40:H40"/>
    <mergeCell ref="I40:J40"/>
    <mergeCell ref="K40:L40"/>
    <mergeCell ref="M40:N40"/>
    <mergeCell ref="O40:P40"/>
    <mergeCell ref="Q40:R40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AK24:AL24"/>
    <mergeCell ref="AM24:AN24"/>
    <mergeCell ref="AO24:AP24"/>
    <mergeCell ref="E33:F33"/>
    <mergeCell ref="G33:H33"/>
    <mergeCell ref="I33:J33"/>
    <mergeCell ref="K33:L33"/>
    <mergeCell ref="M33:N33"/>
    <mergeCell ref="O33:P33"/>
    <mergeCell ref="Q33:R33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M24:N24"/>
    <mergeCell ref="O24:P24"/>
    <mergeCell ref="Q24:R24"/>
    <mergeCell ref="S24:T24"/>
    <mergeCell ref="E24:F24"/>
    <mergeCell ref="G24:H24"/>
    <mergeCell ref="I24:J24"/>
    <mergeCell ref="K24:L24"/>
    <mergeCell ref="AK29:AL29"/>
    <mergeCell ref="AM29:AN29"/>
    <mergeCell ref="AO29:AP29"/>
    <mergeCell ref="AQ29:AR29"/>
    <mergeCell ref="AC29:AD29"/>
    <mergeCell ref="AE29:AF29"/>
    <mergeCell ref="AG29:AH29"/>
    <mergeCell ref="AI29:AJ29"/>
    <mergeCell ref="U29:V29"/>
    <mergeCell ref="W29:X29"/>
    <mergeCell ref="Y29:Z29"/>
    <mergeCell ref="AA29:AB29"/>
    <mergeCell ref="AM28:AN28"/>
    <mergeCell ref="AO28:AP28"/>
    <mergeCell ref="AQ28:AR28"/>
    <mergeCell ref="E29:F29"/>
    <mergeCell ref="G29:H29"/>
    <mergeCell ref="I29:J29"/>
    <mergeCell ref="M29:N29"/>
    <mergeCell ref="O29:P29"/>
    <mergeCell ref="Q29:R29"/>
    <mergeCell ref="S29:T29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O28:P28"/>
    <mergeCell ref="Q28:R28"/>
    <mergeCell ref="S28:T28"/>
    <mergeCell ref="U28:V28"/>
    <mergeCell ref="E28:F28"/>
    <mergeCell ref="G28:H28"/>
    <mergeCell ref="I28:J28"/>
    <mergeCell ref="M28:N28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AM25:AN25"/>
    <mergeCell ref="AO25:AP25"/>
    <mergeCell ref="AQ25:AR25"/>
    <mergeCell ref="E26:F26"/>
    <mergeCell ref="G26:H26"/>
    <mergeCell ref="I26:J26"/>
    <mergeCell ref="M26:N26"/>
    <mergeCell ref="O26:P26"/>
    <mergeCell ref="Q26:R26"/>
    <mergeCell ref="S26:T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E25:F25"/>
    <mergeCell ref="G25:H25"/>
    <mergeCell ref="I25:J25"/>
    <mergeCell ref="M25:N25"/>
    <mergeCell ref="K25:L25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0:F10"/>
    <mergeCell ref="E12:F12"/>
    <mergeCell ref="G10:H10"/>
    <mergeCell ref="G12:H12"/>
    <mergeCell ref="E11:F11"/>
    <mergeCell ref="G11:H11"/>
    <mergeCell ref="I10: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I12:J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22:F22"/>
    <mergeCell ref="G22:H22"/>
    <mergeCell ref="I22:J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M23:AN23"/>
    <mergeCell ref="AO23:AP23"/>
    <mergeCell ref="AQ23:AR23"/>
    <mergeCell ref="AE23:AF23"/>
    <mergeCell ref="AG23:AH23"/>
    <mergeCell ref="AI23:AJ23"/>
    <mergeCell ref="AK23:AL23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I44:BJ44"/>
    <mergeCell ref="BA44:BB44"/>
    <mergeCell ref="BC44:BD44"/>
    <mergeCell ref="BE44:BF44"/>
    <mergeCell ref="BG44:BH44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I50:BJ50"/>
    <mergeCell ref="BA50:BB50"/>
    <mergeCell ref="BC50:BD50"/>
    <mergeCell ref="BE50:BF50"/>
    <mergeCell ref="BG50:BH50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I52:BJ52"/>
    <mergeCell ref="BA52:BB52"/>
    <mergeCell ref="BC52:BD52"/>
    <mergeCell ref="BE52:BF52"/>
    <mergeCell ref="BG52:BH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I55:BJ55"/>
    <mergeCell ref="BA55:BB55"/>
    <mergeCell ref="BC55:BD55"/>
    <mergeCell ref="BE55:BF55"/>
    <mergeCell ref="BG55:BH5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I18:BJ18"/>
    <mergeCell ref="BA18:BB18"/>
    <mergeCell ref="BC18:BD18"/>
    <mergeCell ref="BE18:BF18"/>
    <mergeCell ref="BG18:BH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I20:BJ20"/>
    <mergeCell ref="BA20:BB20"/>
    <mergeCell ref="BC20:BD20"/>
    <mergeCell ref="BE20:BF20"/>
    <mergeCell ref="BG20:BH20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I27:BJ27"/>
    <mergeCell ref="BA27:BB27"/>
    <mergeCell ref="BC27:BD27"/>
    <mergeCell ref="BE27:BF27"/>
    <mergeCell ref="BG27:BH27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I39:BJ39"/>
    <mergeCell ref="BA39:BB39"/>
    <mergeCell ref="BC39:BD39"/>
    <mergeCell ref="BE39:BF39"/>
    <mergeCell ref="BG39:BH39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I37:BJ37"/>
    <mergeCell ref="BA37:BB37"/>
    <mergeCell ref="BC37:BD37"/>
    <mergeCell ref="BE37:BF37"/>
    <mergeCell ref="BG37:BH37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I30:BJ30"/>
    <mergeCell ref="BA30:BB30"/>
    <mergeCell ref="BC30:BD30"/>
    <mergeCell ref="BE30:BF30"/>
    <mergeCell ref="BG30:BH30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J45"/>
  <sheetViews>
    <sheetView showGridLines="0" zoomScaleSheetLayoutView="88" workbookViewId="0" topLeftCell="A1">
      <selection activeCell="E37" sqref="E37:F37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21" t="s">
        <v>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30</v>
      </c>
      <c r="AS1" s="260"/>
      <c r="AT1" s="261"/>
      <c r="AU1" s="250" t="s">
        <v>175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31</v>
      </c>
      <c r="AS2" s="4"/>
      <c r="AT2" s="5"/>
      <c r="AU2" s="201" t="s">
        <v>199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32</v>
      </c>
      <c r="B3" s="235"/>
      <c r="C3" s="236"/>
      <c r="D3" s="244" t="s">
        <v>198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33</v>
      </c>
      <c r="X3" s="241"/>
      <c r="Y3" s="242"/>
      <c r="Z3" s="240" t="s">
        <v>34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35</v>
      </c>
      <c r="AS3" s="255"/>
      <c r="AT3" s="256"/>
      <c r="AU3" s="199">
        <v>0</v>
      </c>
      <c r="AV3" s="199"/>
      <c r="AW3" s="257"/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36</v>
      </c>
      <c r="B4" s="238"/>
      <c r="C4" s="239"/>
      <c r="D4" s="247" t="s">
        <v>176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37</v>
      </c>
      <c r="X4" s="238"/>
      <c r="Y4" s="239"/>
      <c r="Z4" s="243" t="s">
        <v>38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39</v>
      </c>
      <c r="AS4" s="252"/>
      <c r="AT4" s="253"/>
      <c r="AU4" s="8"/>
      <c r="AV4" s="8">
        <v>1</v>
      </c>
      <c r="AW4" s="8"/>
      <c r="AX4" s="8" t="s">
        <v>40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41</v>
      </c>
      <c r="F6" s="1"/>
      <c r="G6" s="1"/>
      <c r="H6" s="1"/>
      <c r="I6" s="1" t="s">
        <v>42</v>
      </c>
      <c r="J6" s="1"/>
      <c r="K6" s="1"/>
      <c r="L6" s="1"/>
      <c r="M6" s="1"/>
      <c r="N6" s="1"/>
      <c r="O6" s="1"/>
      <c r="P6" s="1"/>
      <c r="Q6" s="1"/>
      <c r="R6" s="1" t="s">
        <v>43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44</v>
      </c>
      <c r="B7" s="307"/>
      <c r="C7" s="307"/>
      <c r="D7" s="308"/>
      <c r="E7" s="228" t="s">
        <v>45</v>
      </c>
      <c r="F7" s="229"/>
      <c r="G7" s="230" t="s">
        <v>45</v>
      </c>
      <c r="H7" s="231"/>
      <c r="I7" s="10" t="s">
        <v>197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47</v>
      </c>
      <c r="F8" s="227"/>
      <c r="G8" s="232" t="s">
        <v>48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70">
        <v>250</v>
      </c>
      <c r="R8" s="17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49</v>
      </c>
      <c r="F9" s="286"/>
      <c r="G9" s="287" t="s">
        <v>49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1">
        <f>IF(V6="℉",(Q8-32)*5/9,Q8*9/5+32)</f>
        <v>121.11111111111111</v>
      </c>
      <c r="R9" s="291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38" t="s">
        <v>177</v>
      </c>
      <c r="B10" s="20"/>
      <c r="C10" s="20"/>
      <c r="D10" s="20"/>
      <c r="E10" s="337">
        <v>60</v>
      </c>
      <c r="F10" s="250"/>
      <c r="G10" s="181">
        <v>32</v>
      </c>
      <c r="H10" s="182"/>
      <c r="I10" s="184">
        <v>32</v>
      </c>
      <c r="J10" s="183"/>
      <c r="K10" s="181">
        <v>32</v>
      </c>
      <c r="L10" s="186"/>
      <c r="M10" s="186">
        <v>30.1</v>
      </c>
      <c r="N10" s="183"/>
      <c r="O10" s="183">
        <v>29.3</v>
      </c>
      <c r="P10" s="183"/>
      <c r="Q10" s="183">
        <v>28.8</v>
      </c>
      <c r="R10" s="183"/>
      <c r="S10" s="183">
        <v>28.3</v>
      </c>
      <c r="T10" s="183"/>
      <c r="U10" s="183">
        <v>27.3</v>
      </c>
      <c r="V10" s="183"/>
      <c r="W10" s="183">
        <v>26.1</v>
      </c>
      <c r="X10" s="183"/>
      <c r="Y10" s="183">
        <v>24.5</v>
      </c>
      <c r="Z10" s="181"/>
      <c r="AA10" s="184">
        <v>23.7</v>
      </c>
      <c r="AB10" s="185"/>
      <c r="AC10" s="186">
        <v>22.9</v>
      </c>
      <c r="AD10" s="183"/>
      <c r="AE10" s="183">
        <v>22.2</v>
      </c>
      <c r="AF10" s="183"/>
      <c r="AG10" s="183">
        <v>21.5</v>
      </c>
      <c r="AH10" s="183"/>
      <c r="AI10" s="183">
        <v>20.8</v>
      </c>
      <c r="AJ10" s="183"/>
      <c r="AK10" s="183">
        <v>20.2</v>
      </c>
      <c r="AL10" s="181"/>
      <c r="AM10" s="184">
        <v>19.7</v>
      </c>
      <c r="AN10" s="185"/>
      <c r="AO10" s="186">
        <v>19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40" t="s">
        <v>178</v>
      </c>
      <c r="B11" s="24"/>
      <c r="C11" s="24"/>
      <c r="D11" s="24"/>
      <c r="E11" s="335">
        <v>70</v>
      </c>
      <c r="F11" s="336"/>
      <c r="G11" s="171">
        <v>38</v>
      </c>
      <c r="H11" s="172"/>
      <c r="I11" s="173">
        <v>38</v>
      </c>
      <c r="J11" s="170"/>
      <c r="K11" s="133">
        <v>38</v>
      </c>
      <c r="L11" s="140"/>
      <c r="M11" s="175">
        <v>35.7</v>
      </c>
      <c r="N11" s="170"/>
      <c r="O11" s="170">
        <v>34.8</v>
      </c>
      <c r="P11" s="170"/>
      <c r="Q11" s="170">
        <v>34.2</v>
      </c>
      <c r="R11" s="170"/>
      <c r="S11" s="170">
        <v>33.6</v>
      </c>
      <c r="T11" s="170"/>
      <c r="U11" s="170">
        <v>32.5</v>
      </c>
      <c r="V11" s="170"/>
      <c r="W11" s="170">
        <v>31</v>
      </c>
      <c r="X11" s="170"/>
      <c r="Y11" s="170">
        <v>29.1</v>
      </c>
      <c r="Z11" s="171"/>
      <c r="AA11" s="173">
        <v>28.2</v>
      </c>
      <c r="AB11" s="174"/>
      <c r="AC11" s="175">
        <v>27.2</v>
      </c>
      <c r="AD11" s="170"/>
      <c r="AE11" s="170">
        <v>26.3</v>
      </c>
      <c r="AF11" s="170"/>
      <c r="AG11" s="170">
        <v>25.5</v>
      </c>
      <c r="AH11" s="170"/>
      <c r="AI11" s="170">
        <v>24.7</v>
      </c>
      <c r="AJ11" s="170"/>
      <c r="AK11" s="170">
        <v>24</v>
      </c>
      <c r="AL11" s="171"/>
      <c r="AM11" s="173">
        <v>23.3</v>
      </c>
      <c r="AN11" s="174"/>
      <c r="AO11" s="175">
        <v>22.6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4"/>
    </row>
    <row r="12" spans="1:62" ht="11.25" customHeight="1">
      <c r="A12" s="38" t="s">
        <v>179</v>
      </c>
      <c r="B12" s="20"/>
      <c r="C12" s="20"/>
      <c r="D12" s="20"/>
      <c r="E12" s="337">
        <v>60</v>
      </c>
      <c r="F12" s="250"/>
      <c r="G12" s="181">
        <v>32</v>
      </c>
      <c r="H12" s="182"/>
      <c r="I12" s="184">
        <v>32</v>
      </c>
      <c r="J12" s="183"/>
      <c r="K12" s="181">
        <v>32</v>
      </c>
      <c r="L12" s="186"/>
      <c r="M12" s="186">
        <v>30.1</v>
      </c>
      <c r="N12" s="183"/>
      <c r="O12" s="183">
        <v>29.3</v>
      </c>
      <c r="P12" s="183"/>
      <c r="Q12" s="183">
        <v>28.8</v>
      </c>
      <c r="R12" s="183"/>
      <c r="S12" s="183">
        <v>28.3</v>
      </c>
      <c r="T12" s="183"/>
      <c r="U12" s="183">
        <v>27.3</v>
      </c>
      <c r="V12" s="183"/>
      <c r="W12" s="183">
        <v>26.1</v>
      </c>
      <c r="X12" s="183"/>
      <c r="Y12" s="183">
        <v>24.5</v>
      </c>
      <c r="Z12" s="181"/>
      <c r="AA12" s="184">
        <v>23.7</v>
      </c>
      <c r="AB12" s="185"/>
      <c r="AC12" s="186">
        <v>22.9</v>
      </c>
      <c r="AD12" s="183"/>
      <c r="AE12" s="183">
        <v>22.2</v>
      </c>
      <c r="AF12" s="183"/>
      <c r="AG12" s="183">
        <v>21.5</v>
      </c>
      <c r="AH12" s="183"/>
      <c r="AI12" s="183">
        <v>20.8</v>
      </c>
      <c r="AJ12" s="183"/>
      <c r="AK12" s="183">
        <v>20.2</v>
      </c>
      <c r="AL12" s="181"/>
      <c r="AM12" s="184">
        <v>19.7</v>
      </c>
      <c r="AN12" s="185"/>
      <c r="AO12" s="186">
        <v>19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5"/>
    </row>
    <row r="13" spans="1:62" ht="11.25" customHeight="1">
      <c r="A13" s="40" t="s">
        <v>180</v>
      </c>
      <c r="B13" s="24"/>
      <c r="C13" s="24"/>
      <c r="D13" s="24"/>
      <c r="E13" s="335">
        <v>70</v>
      </c>
      <c r="F13" s="336"/>
      <c r="G13" s="171">
        <v>38</v>
      </c>
      <c r="H13" s="172"/>
      <c r="I13" s="173">
        <v>38</v>
      </c>
      <c r="J13" s="170"/>
      <c r="K13" s="133">
        <v>38</v>
      </c>
      <c r="L13" s="140"/>
      <c r="M13" s="175">
        <v>35.7</v>
      </c>
      <c r="N13" s="170"/>
      <c r="O13" s="170">
        <v>34.8</v>
      </c>
      <c r="P13" s="170"/>
      <c r="Q13" s="170">
        <v>34.2</v>
      </c>
      <c r="R13" s="170"/>
      <c r="S13" s="170">
        <v>33.6</v>
      </c>
      <c r="T13" s="170"/>
      <c r="U13" s="170">
        <v>32.5</v>
      </c>
      <c r="V13" s="170"/>
      <c r="W13" s="170">
        <v>31</v>
      </c>
      <c r="X13" s="170"/>
      <c r="Y13" s="170">
        <v>29.1</v>
      </c>
      <c r="Z13" s="171"/>
      <c r="AA13" s="173">
        <v>28.2</v>
      </c>
      <c r="AB13" s="174"/>
      <c r="AC13" s="175">
        <v>27.2</v>
      </c>
      <c r="AD13" s="170"/>
      <c r="AE13" s="170">
        <v>26.3</v>
      </c>
      <c r="AF13" s="170"/>
      <c r="AG13" s="170">
        <v>25.5</v>
      </c>
      <c r="AH13" s="170"/>
      <c r="AI13" s="170">
        <v>24.7</v>
      </c>
      <c r="AJ13" s="170"/>
      <c r="AK13" s="170">
        <v>24</v>
      </c>
      <c r="AL13" s="171"/>
      <c r="AM13" s="173">
        <v>23.3</v>
      </c>
      <c r="AN13" s="174"/>
      <c r="AO13" s="175">
        <v>22.6</v>
      </c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4"/>
    </row>
    <row r="14" spans="1:62" ht="11.25" customHeight="1">
      <c r="A14" s="48" t="s">
        <v>205</v>
      </c>
      <c r="B14" s="20"/>
      <c r="C14" s="20"/>
      <c r="D14" s="20"/>
      <c r="E14" s="337">
        <v>60</v>
      </c>
      <c r="F14" s="250"/>
      <c r="G14" s="181">
        <v>32</v>
      </c>
      <c r="H14" s="182"/>
      <c r="I14" s="184">
        <v>32</v>
      </c>
      <c r="J14" s="183"/>
      <c r="K14" s="181">
        <v>32</v>
      </c>
      <c r="L14" s="186"/>
      <c r="M14" s="186">
        <v>30.1</v>
      </c>
      <c r="N14" s="183"/>
      <c r="O14" s="183">
        <v>29.3</v>
      </c>
      <c r="P14" s="183"/>
      <c r="Q14" s="183">
        <v>28.8</v>
      </c>
      <c r="R14" s="183"/>
      <c r="S14" s="183">
        <v>28.3</v>
      </c>
      <c r="T14" s="183"/>
      <c r="U14" s="183">
        <v>27.3</v>
      </c>
      <c r="V14" s="183"/>
      <c r="W14" s="183">
        <v>26.1</v>
      </c>
      <c r="X14" s="183"/>
      <c r="Y14" s="183">
        <v>24.5</v>
      </c>
      <c r="Z14" s="181"/>
      <c r="AA14" s="184">
        <v>23.7</v>
      </c>
      <c r="AB14" s="185"/>
      <c r="AC14" s="186">
        <v>22.9</v>
      </c>
      <c r="AD14" s="183"/>
      <c r="AE14" s="183">
        <v>22.2</v>
      </c>
      <c r="AF14" s="183"/>
      <c r="AG14" s="183">
        <v>21.5</v>
      </c>
      <c r="AH14" s="183"/>
      <c r="AI14" s="183">
        <v>20.8</v>
      </c>
      <c r="AJ14" s="183"/>
      <c r="AK14" s="183">
        <v>20.2</v>
      </c>
      <c r="AL14" s="181"/>
      <c r="AM14" s="184">
        <v>19.7</v>
      </c>
      <c r="AN14" s="185"/>
      <c r="AO14" s="186">
        <v>19</v>
      </c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5"/>
    </row>
    <row r="15" spans="1:62" ht="11.25" customHeight="1">
      <c r="A15" s="43" t="s">
        <v>206</v>
      </c>
      <c r="B15" s="24"/>
      <c r="C15" s="24"/>
      <c r="D15" s="24"/>
      <c r="E15" s="335">
        <v>70</v>
      </c>
      <c r="F15" s="336"/>
      <c r="G15" s="171">
        <v>38</v>
      </c>
      <c r="H15" s="172"/>
      <c r="I15" s="173">
        <v>38</v>
      </c>
      <c r="J15" s="170"/>
      <c r="K15" s="133">
        <v>38</v>
      </c>
      <c r="L15" s="140"/>
      <c r="M15" s="175">
        <v>35.7</v>
      </c>
      <c r="N15" s="170"/>
      <c r="O15" s="170">
        <v>34.8</v>
      </c>
      <c r="P15" s="170"/>
      <c r="Q15" s="170">
        <v>34.2</v>
      </c>
      <c r="R15" s="170"/>
      <c r="S15" s="170">
        <v>33.6</v>
      </c>
      <c r="T15" s="170"/>
      <c r="U15" s="170">
        <v>32.5</v>
      </c>
      <c r="V15" s="170"/>
      <c r="W15" s="170">
        <v>31</v>
      </c>
      <c r="X15" s="170"/>
      <c r="Y15" s="170">
        <v>29.1</v>
      </c>
      <c r="Z15" s="171"/>
      <c r="AA15" s="173">
        <v>28.2</v>
      </c>
      <c r="AB15" s="174"/>
      <c r="AC15" s="175">
        <v>27.2</v>
      </c>
      <c r="AD15" s="170"/>
      <c r="AE15" s="170">
        <v>26.3</v>
      </c>
      <c r="AF15" s="170"/>
      <c r="AG15" s="170">
        <v>25.5</v>
      </c>
      <c r="AH15" s="170"/>
      <c r="AI15" s="170">
        <v>24.7</v>
      </c>
      <c r="AJ15" s="170"/>
      <c r="AK15" s="170">
        <v>24</v>
      </c>
      <c r="AL15" s="171"/>
      <c r="AM15" s="173">
        <v>23.3</v>
      </c>
      <c r="AN15" s="174"/>
      <c r="AO15" s="175">
        <v>22.6</v>
      </c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4"/>
    </row>
    <row r="16" spans="1:62" ht="11.25" customHeight="1">
      <c r="A16" s="38" t="s">
        <v>181</v>
      </c>
      <c r="B16" s="20"/>
      <c r="C16" s="20"/>
      <c r="D16" s="20"/>
      <c r="E16" s="337">
        <v>55</v>
      </c>
      <c r="F16" s="250"/>
      <c r="G16" s="181">
        <v>30</v>
      </c>
      <c r="H16" s="182"/>
      <c r="I16" s="184">
        <v>30</v>
      </c>
      <c r="J16" s="183"/>
      <c r="K16" s="181">
        <v>30</v>
      </c>
      <c r="L16" s="186"/>
      <c r="M16" s="186">
        <v>28.2</v>
      </c>
      <c r="N16" s="183"/>
      <c r="O16" s="183">
        <v>27.5</v>
      </c>
      <c r="P16" s="183"/>
      <c r="Q16" s="183">
        <v>27</v>
      </c>
      <c r="R16" s="183"/>
      <c r="S16" s="183">
        <v>26.5</v>
      </c>
      <c r="T16" s="183"/>
      <c r="U16" s="183">
        <v>25.6</v>
      </c>
      <c r="V16" s="183"/>
      <c r="W16" s="183">
        <v>24.4</v>
      </c>
      <c r="X16" s="183"/>
      <c r="Y16" s="183">
        <v>23</v>
      </c>
      <c r="Z16" s="181"/>
      <c r="AA16" s="184">
        <v>22.2</v>
      </c>
      <c r="AB16" s="185"/>
      <c r="AC16" s="186">
        <v>21.5</v>
      </c>
      <c r="AD16" s="183"/>
      <c r="AE16" s="183">
        <v>20.8</v>
      </c>
      <c r="AF16" s="183"/>
      <c r="AG16" s="183">
        <v>20.1</v>
      </c>
      <c r="AH16" s="183"/>
      <c r="AI16" s="183">
        <v>19.5</v>
      </c>
      <c r="AJ16" s="183"/>
      <c r="AK16" s="183">
        <v>19</v>
      </c>
      <c r="AL16" s="181"/>
      <c r="AM16" s="184">
        <v>18.4</v>
      </c>
      <c r="AN16" s="185"/>
      <c r="AO16" s="186">
        <v>17.8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5"/>
    </row>
    <row r="17" spans="1:62" ht="11.25" customHeight="1">
      <c r="A17" s="40" t="s">
        <v>182</v>
      </c>
      <c r="B17" s="24"/>
      <c r="C17" s="24"/>
      <c r="D17" s="24"/>
      <c r="E17" s="335">
        <v>55</v>
      </c>
      <c r="F17" s="336"/>
      <c r="G17" s="171">
        <v>30</v>
      </c>
      <c r="H17" s="172"/>
      <c r="I17" s="173">
        <v>30</v>
      </c>
      <c r="J17" s="170"/>
      <c r="K17" s="171">
        <v>30</v>
      </c>
      <c r="L17" s="175"/>
      <c r="M17" s="175">
        <v>28.2</v>
      </c>
      <c r="N17" s="170"/>
      <c r="O17" s="170">
        <v>27.5</v>
      </c>
      <c r="P17" s="170"/>
      <c r="Q17" s="170">
        <v>27</v>
      </c>
      <c r="R17" s="170"/>
      <c r="S17" s="170">
        <v>26.5</v>
      </c>
      <c r="T17" s="170"/>
      <c r="U17" s="170">
        <v>25.6</v>
      </c>
      <c r="V17" s="170"/>
      <c r="W17" s="170">
        <v>24.4</v>
      </c>
      <c r="X17" s="170"/>
      <c r="Y17" s="170">
        <v>23</v>
      </c>
      <c r="Z17" s="171"/>
      <c r="AA17" s="173">
        <v>22.2</v>
      </c>
      <c r="AB17" s="174"/>
      <c r="AC17" s="175">
        <v>21.5</v>
      </c>
      <c r="AD17" s="170"/>
      <c r="AE17" s="170">
        <v>20.8</v>
      </c>
      <c r="AF17" s="170"/>
      <c r="AG17" s="170">
        <v>20.1</v>
      </c>
      <c r="AH17" s="170"/>
      <c r="AI17" s="170">
        <v>19.5</v>
      </c>
      <c r="AJ17" s="170"/>
      <c r="AK17" s="170">
        <v>19</v>
      </c>
      <c r="AL17" s="171"/>
      <c r="AM17" s="173">
        <v>18.4</v>
      </c>
      <c r="AN17" s="174"/>
      <c r="AO17" s="175">
        <v>17.8</v>
      </c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4"/>
    </row>
    <row r="18" spans="1:62" ht="11.25" customHeight="1">
      <c r="A18" s="41" t="s">
        <v>188</v>
      </c>
      <c r="B18" s="19"/>
      <c r="C18" s="19"/>
      <c r="D18" s="19"/>
      <c r="E18" s="318">
        <v>58</v>
      </c>
      <c r="F18" s="319"/>
      <c r="G18" s="133">
        <v>36</v>
      </c>
      <c r="H18" s="134"/>
      <c r="I18" s="138">
        <v>36</v>
      </c>
      <c r="J18" s="137"/>
      <c r="K18" s="137">
        <v>36</v>
      </c>
      <c r="L18" s="137"/>
      <c r="M18" s="137">
        <v>33.8</v>
      </c>
      <c r="N18" s="137"/>
      <c r="O18" s="137">
        <v>33</v>
      </c>
      <c r="P18" s="137"/>
      <c r="Q18" s="137">
        <v>32.4</v>
      </c>
      <c r="R18" s="137"/>
      <c r="S18" s="137">
        <v>31.8</v>
      </c>
      <c r="T18" s="137"/>
      <c r="U18" s="137">
        <v>30.8</v>
      </c>
      <c r="V18" s="137"/>
      <c r="W18" s="137">
        <v>29.3</v>
      </c>
      <c r="X18" s="137"/>
      <c r="Y18" s="137">
        <v>27.6</v>
      </c>
      <c r="Z18" s="133"/>
      <c r="AA18" s="138">
        <v>26.7</v>
      </c>
      <c r="AB18" s="139"/>
      <c r="AC18" s="140">
        <v>25.8</v>
      </c>
      <c r="AD18" s="137"/>
      <c r="AE18" s="137">
        <v>24.9</v>
      </c>
      <c r="AF18" s="137"/>
      <c r="AG18" s="137">
        <v>24.1</v>
      </c>
      <c r="AH18" s="137"/>
      <c r="AI18" s="137">
        <v>23.4</v>
      </c>
      <c r="AJ18" s="137"/>
      <c r="AK18" s="137">
        <v>22.8</v>
      </c>
      <c r="AL18" s="133"/>
      <c r="AM18" s="138">
        <v>22.1</v>
      </c>
      <c r="AN18" s="139"/>
      <c r="AO18" s="140">
        <v>21.4</v>
      </c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3"/>
      <c r="BI18" s="133"/>
      <c r="BJ18" s="134"/>
    </row>
    <row r="19" spans="1:62" ht="11.25" customHeight="1">
      <c r="A19" s="45" t="s">
        <v>183</v>
      </c>
      <c r="B19" s="26"/>
      <c r="C19" s="26"/>
      <c r="D19" s="26"/>
      <c r="E19" s="333">
        <v>75</v>
      </c>
      <c r="F19" s="334"/>
      <c r="G19" s="207">
        <v>30</v>
      </c>
      <c r="H19" s="208"/>
      <c r="I19" s="209">
        <v>30</v>
      </c>
      <c r="J19" s="206"/>
      <c r="K19" s="207">
        <v>30</v>
      </c>
      <c r="L19" s="211"/>
      <c r="M19" s="211">
        <v>26.7</v>
      </c>
      <c r="N19" s="206"/>
      <c r="O19" s="206">
        <v>25</v>
      </c>
      <c r="P19" s="206"/>
      <c r="Q19" s="206">
        <v>23.6</v>
      </c>
      <c r="R19" s="206"/>
      <c r="S19" s="206">
        <v>22.4</v>
      </c>
      <c r="T19" s="206"/>
      <c r="U19" s="206">
        <v>20.7</v>
      </c>
      <c r="V19" s="206"/>
      <c r="W19" s="206">
        <v>19.4</v>
      </c>
      <c r="X19" s="206"/>
      <c r="Y19" s="206">
        <v>18.4</v>
      </c>
      <c r="Z19" s="207"/>
      <c r="AA19" s="209">
        <v>18</v>
      </c>
      <c r="AB19" s="210"/>
      <c r="AC19" s="211">
        <v>17.6</v>
      </c>
      <c r="AD19" s="206"/>
      <c r="AE19" s="206">
        <v>17.2</v>
      </c>
      <c r="AF19" s="206"/>
      <c r="AG19" s="206">
        <v>16.9</v>
      </c>
      <c r="AH19" s="206"/>
      <c r="AI19" s="206">
        <v>16.5</v>
      </c>
      <c r="AJ19" s="206"/>
      <c r="AK19" s="206">
        <v>16.2</v>
      </c>
      <c r="AL19" s="207"/>
      <c r="AM19" s="209">
        <v>15.9</v>
      </c>
      <c r="AN19" s="210"/>
      <c r="AO19" s="211">
        <v>15.5</v>
      </c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>
        <v>2.9</v>
      </c>
      <c r="BD19" s="206"/>
      <c r="BE19" s="206">
        <v>2.3</v>
      </c>
      <c r="BF19" s="206"/>
      <c r="BG19" s="206">
        <v>1.8</v>
      </c>
      <c r="BH19" s="206"/>
      <c r="BI19" s="206">
        <v>1.4</v>
      </c>
      <c r="BJ19" s="210"/>
    </row>
    <row r="20" spans="1:62" ht="11.25" customHeight="1">
      <c r="A20" s="45" t="s">
        <v>323</v>
      </c>
      <c r="B20" s="26"/>
      <c r="C20" s="26"/>
      <c r="D20" s="26"/>
      <c r="E20" s="333">
        <v>75</v>
      </c>
      <c r="F20" s="334"/>
      <c r="G20" s="207">
        <v>30</v>
      </c>
      <c r="H20" s="208"/>
      <c r="I20" s="209">
        <v>30</v>
      </c>
      <c r="J20" s="206"/>
      <c r="K20" s="207">
        <v>30</v>
      </c>
      <c r="L20" s="211"/>
      <c r="M20" s="211">
        <v>26.7</v>
      </c>
      <c r="N20" s="206"/>
      <c r="O20" s="206">
        <v>25</v>
      </c>
      <c r="P20" s="206"/>
      <c r="Q20" s="206">
        <v>23.6</v>
      </c>
      <c r="R20" s="206"/>
      <c r="S20" s="206">
        <v>22.4</v>
      </c>
      <c r="T20" s="206"/>
      <c r="U20" s="206">
        <v>20.7</v>
      </c>
      <c r="V20" s="206"/>
      <c r="W20" s="206">
        <v>19.4</v>
      </c>
      <c r="X20" s="206"/>
      <c r="Y20" s="206">
        <v>18.4</v>
      </c>
      <c r="Z20" s="207"/>
      <c r="AA20" s="209">
        <v>18</v>
      </c>
      <c r="AB20" s="210"/>
      <c r="AC20" s="211">
        <v>17.6</v>
      </c>
      <c r="AD20" s="206"/>
      <c r="AE20" s="206">
        <v>17.2</v>
      </c>
      <c r="AF20" s="206"/>
      <c r="AG20" s="206">
        <v>16.9</v>
      </c>
      <c r="AH20" s="206"/>
      <c r="AI20" s="206">
        <v>16.5</v>
      </c>
      <c r="AJ20" s="206"/>
      <c r="AK20" s="206">
        <v>16.2</v>
      </c>
      <c r="AL20" s="207"/>
      <c r="AM20" s="209">
        <v>15.9</v>
      </c>
      <c r="AN20" s="210"/>
      <c r="AO20" s="211">
        <v>15.5</v>
      </c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>
        <v>2.9</v>
      </c>
      <c r="BD20" s="206"/>
      <c r="BE20" s="206">
        <v>2.3</v>
      </c>
      <c r="BF20" s="206"/>
      <c r="BG20" s="206">
        <v>1.8</v>
      </c>
      <c r="BH20" s="206"/>
      <c r="BI20" s="206">
        <v>1.4</v>
      </c>
      <c r="BJ20" s="210"/>
    </row>
    <row r="21" spans="1:62" ht="11.25" customHeight="1">
      <c r="A21" s="39" t="s">
        <v>156</v>
      </c>
      <c r="B21" s="4"/>
      <c r="C21" s="4"/>
      <c r="D21" s="4"/>
      <c r="E21" s="341">
        <v>70</v>
      </c>
      <c r="F21" s="258"/>
      <c r="G21" s="201">
        <v>25</v>
      </c>
      <c r="H21" s="315"/>
      <c r="I21" s="202">
        <v>25</v>
      </c>
      <c r="J21" s="199"/>
      <c r="K21" s="201">
        <v>25</v>
      </c>
      <c r="L21" s="203"/>
      <c r="M21" s="203">
        <v>22.7</v>
      </c>
      <c r="N21" s="199"/>
      <c r="O21" s="199">
        <v>21.4</v>
      </c>
      <c r="P21" s="199"/>
      <c r="Q21" s="199">
        <v>20.2</v>
      </c>
      <c r="R21" s="199"/>
      <c r="S21" s="199">
        <v>19.2</v>
      </c>
      <c r="T21" s="199"/>
      <c r="U21" s="199">
        <v>17.5</v>
      </c>
      <c r="V21" s="199"/>
      <c r="W21" s="199">
        <v>16.4</v>
      </c>
      <c r="X21" s="199"/>
      <c r="Y21" s="199">
        <v>15.5</v>
      </c>
      <c r="Z21" s="201"/>
      <c r="AA21" s="202">
        <v>15.2</v>
      </c>
      <c r="AB21" s="200"/>
      <c r="AC21" s="203">
        <v>15</v>
      </c>
      <c r="AD21" s="199"/>
      <c r="AE21" s="199">
        <v>14.7</v>
      </c>
      <c r="AF21" s="199"/>
      <c r="AG21" s="199">
        <v>14.5</v>
      </c>
      <c r="AH21" s="199"/>
      <c r="AI21" s="199">
        <v>14.3</v>
      </c>
      <c r="AJ21" s="199"/>
      <c r="AK21" s="199">
        <v>14</v>
      </c>
      <c r="AL21" s="201"/>
      <c r="AM21" s="202">
        <v>13.7</v>
      </c>
      <c r="AN21" s="200"/>
      <c r="AO21" s="203">
        <v>13.3</v>
      </c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</row>
    <row r="22" spans="1:62" ht="11.25" customHeight="1">
      <c r="A22" s="39" t="s">
        <v>184</v>
      </c>
      <c r="B22" s="4"/>
      <c r="C22" s="4"/>
      <c r="D22" s="4"/>
      <c r="E22" s="341">
        <v>75</v>
      </c>
      <c r="F22" s="258"/>
      <c r="G22" s="201">
        <v>30</v>
      </c>
      <c r="H22" s="315"/>
      <c r="I22" s="202">
        <v>30</v>
      </c>
      <c r="J22" s="199"/>
      <c r="K22" s="201">
        <v>30</v>
      </c>
      <c r="L22" s="203"/>
      <c r="M22" s="201">
        <v>27.4</v>
      </c>
      <c r="N22" s="203"/>
      <c r="O22" s="199">
        <v>25.9</v>
      </c>
      <c r="P22" s="199"/>
      <c r="Q22" s="199">
        <v>24.6</v>
      </c>
      <c r="R22" s="199"/>
      <c r="S22" s="199">
        <v>23.4</v>
      </c>
      <c r="T22" s="199"/>
      <c r="U22" s="199">
        <v>21.4</v>
      </c>
      <c r="V22" s="199"/>
      <c r="W22" s="199">
        <v>20</v>
      </c>
      <c r="X22" s="199"/>
      <c r="Y22" s="199">
        <v>18.9</v>
      </c>
      <c r="Z22" s="201"/>
      <c r="AA22" s="202">
        <v>18.5</v>
      </c>
      <c r="AB22" s="200"/>
      <c r="AC22" s="203">
        <v>18.2</v>
      </c>
      <c r="AD22" s="199"/>
      <c r="AE22" s="199">
        <v>17.9</v>
      </c>
      <c r="AF22" s="199"/>
      <c r="AG22" s="199">
        <v>17.7</v>
      </c>
      <c r="AH22" s="199"/>
      <c r="AI22" s="199">
        <v>17.5</v>
      </c>
      <c r="AJ22" s="199"/>
      <c r="AK22" s="199">
        <v>17.3</v>
      </c>
      <c r="AL22" s="201"/>
      <c r="AM22" s="202">
        <v>17.1</v>
      </c>
      <c r="AN22" s="200"/>
      <c r="AO22" s="203">
        <v>17</v>
      </c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>
        <v>3.1</v>
      </c>
      <c r="BD22" s="199"/>
      <c r="BE22" s="199">
        <v>2.3</v>
      </c>
      <c r="BF22" s="199"/>
      <c r="BG22" s="199">
        <v>1.7</v>
      </c>
      <c r="BH22" s="199"/>
      <c r="BI22" s="199">
        <v>1.3</v>
      </c>
      <c r="BJ22" s="200"/>
    </row>
    <row r="23" spans="1:62" ht="11.25" customHeight="1">
      <c r="A23" s="40" t="s">
        <v>185</v>
      </c>
      <c r="B23" s="24"/>
      <c r="C23" s="24"/>
      <c r="D23" s="24"/>
      <c r="E23" s="335">
        <v>70</v>
      </c>
      <c r="F23" s="336"/>
      <c r="G23" s="171">
        <v>25</v>
      </c>
      <c r="H23" s="172"/>
      <c r="I23" s="173">
        <v>25</v>
      </c>
      <c r="J23" s="170"/>
      <c r="K23" s="171">
        <v>25</v>
      </c>
      <c r="L23" s="175"/>
      <c r="M23" s="171">
        <v>22.7</v>
      </c>
      <c r="N23" s="175"/>
      <c r="O23" s="170">
        <v>21.3</v>
      </c>
      <c r="P23" s="170"/>
      <c r="Q23" s="170">
        <v>20.1</v>
      </c>
      <c r="R23" s="170"/>
      <c r="S23" s="170">
        <v>19</v>
      </c>
      <c r="T23" s="170"/>
      <c r="U23" s="170">
        <v>17.5</v>
      </c>
      <c r="V23" s="170"/>
      <c r="W23" s="170">
        <v>16.4</v>
      </c>
      <c r="X23" s="170"/>
      <c r="Y23" s="170">
        <v>15.6</v>
      </c>
      <c r="Z23" s="171"/>
      <c r="AA23" s="173">
        <v>15.3</v>
      </c>
      <c r="AB23" s="174"/>
      <c r="AC23" s="175">
        <v>15</v>
      </c>
      <c r="AD23" s="170"/>
      <c r="AE23" s="170">
        <v>14.7</v>
      </c>
      <c r="AF23" s="170"/>
      <c r="AG23" s="170">
        <v>14.4</v>
      </c>
      <c r="AH23" s="170"/>
      <c r="AI23" s="170">
        <v>14.1</v>
      </c>
      <c r="AJ23" s="170"/>
      <c r="AK23" s="170">
        <v>13.8</v>
      </c>
      <c r="AL23" s="171"/>
      <c r="AM23" s="173">
        <v>13.5</v>
      </c>
      <c r="AN23" s="174"/>
      <c r="AO23" s="175">
        <v>13.2</v>
      </c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4"/>
    </row>
    <row r="24" spans="1:62" ht="11.25" customHeight="1">
      <c r="A24" s="38" t="s">
        <v>186</v>
      </c>
      <c r="B24" s="20"/>
      <c r="C24" s="20"/>
      <c r="D24" s="20"/>
      <c r="E24" s="337">
        <v>75</v>
      </c>
      <c r="F24" s="250"/>
      <c r="G24" s="181">
        <v>30</v>
      </c>
      <c r="H24" s="182"/>
      <c r="I24" s="184">
        <v>30</v>
      </c>
      <c r="J24" s="183"/>
      <c r="K24" s="183">
        <v>30</v>
      </c>
      <c r="L24" s="183"/>
      <c r="M24" s="183">
        <v>27.4</v>
      </c>
      <c r="N24" s="183"/>
      <c r="O24" s="183">
        <v>25.9</v>
      </c>
      <c r="P24" s="183"/>
      <c r="Q24" s="183">
        <v>24.6</v>
      </c>
      <c r="R24" s="183"/>
      <c r="S24" s="183">
        <v>23.4</v>
      </c>
      <c r="T24" s="183"/>
      <c r="U24" s="183">
        <v>21.4</v>
      </c>
      <c r="V24" s="183"/>
      <c r="W24" s="183">
        <v>20</v>
      </c>
      <c r="X24" s="183"/>
      <c r="Y24" s="183">
        <v>18.9</v>
      </c>
      <c r="Z24" s="181"/>
      <c r="AA24" s="184">
        <v>18.5</v>
      </c>
      <c r="AB24" s="185"/>
      <c r="AC24" s="186">
        <v>18.2</v>
      </c>
      <c r="AD24" s="183"/>
      <c r="AE24" s="183">
        <v>17.9</v>
      </c>
      <c r="AF24" s="183"/>
      <c r="AG24" s="183">
        <v>17.7</v>
      </c>
      <c r="AH24" s="183"/>
      <c r="AI24" s="183">
        <v>17.5</v>
      </c>
      <c r="AJ24" s="183"/>
      <c r="AK24" s="183">
        <v>17.3</v>
      </c>
      <c r="AL24" s="181"/>
      <c r="AM24" s="184">
        <v>17.1</v>
      </c>
      <c r="AN24" s="185"/>
      <c r="AO24" s="186">
        <v>17</v>
      </c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>
        <v>3.1</v>
      </c>
      <c r="BD24" s="183"/>
      <c r="BE24" s="183">
        <v>2.3</v>
      </c>
      <c r="BF24" s="183"/>
      <c r="BG24" s="183">
        <v>1.7</v>
      </c>
      <c r="BH24" s="181"/>
      <c r="BI24" s="181">
        <v>1.3</v>
      </c>
      <c r="BJ24" s="182"/>
    </row>
    <row r="25" spans="1:62" ht="11.25" customHeight="1">
      <c r="A25" s="37" t="s">
        <v>187</v>
      </c>
      <c r="B25" s="19"/>
      <c r="C25" s="19"/>
      <c r="D25" s="19"/>
      <c r="E25" s="318">
        <v>75</v>
      </c>
      <c r="F25" s="319"/>
      <c r="G25" s="133">
        <v>30</v>
      </c>
      <c r="H25" s="134"/>
      <c r="I25" s="138">
        <v>30</v>
      </c>
      <c r="J25" s="137"/>
      <c r="K25" s="137">
        <v>30</v>
      </c>
      <c r="L25" s="137"/>
      <c r="M25" s="137">
        <v>27.3</v>
      </c>
      <c r="N25" s="137"/>
      <c r="O25" s="137">
        <v>25.5</v>
      </c>
      <c r="P25" s="137"/>
      <c r="Q25" s="137">
        <v>24.1</v>
      </c>
      <c r="R25" s="137"/>
      <c r="S25" s="137">
        <v>22.8</v>
      </c>
      <c r="T25" s="137"/>
      <c r="U25" s="137">
        <v>21</v>
      </c>
      <c r="V25" s="137"/>
      <c r="W25" s="137">
        <v>19.7</v>
      </c>
      <c r="X25" s="137"/>
      <c r="Y25" s="137">
        <v>18.7</v>
      </c>
      <c r="Z25" s="133"/>
      <c r="AA25" s="138">
        <v>18.3</v>
      </c>
      <c r="AB25" s="139"/>
      <c r="AC25" s="140">
        <v>18</v>
      </c>
      <c r="AD25" s="137"/>
      <c r="AE25" s="137">
        <v>17.6</v>
      </c>
      <c r="AF25" s="137"/>
      <c r="AG25" s="137">
        <v>17.2</v>
      </c>
      <c r="AH25" s="137"/>
      <c r="AI25" s="137">
        <v>16.9</v>
      </c>
      <c r="AJ25" s="137"/>
      <c r="AK25" s="137">
        <v>16.5</v>
      </c>
      <c r="AL25" s="133"/>
      <c r="AM25" s="138">
        <v>16.1</v>
      </c>
      <c r="AN25" s="139"/>
      <c r="AO25" s="140">
        <v>15.8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3"/>
      <c r="BI25" s="133"/>
      <c r="BJ25" s="134"/>
    </row>
    <row r="26" spans="1:62" ht="11.25" customHeight="1">
      <c r="A26" s="38" t="s">
        <v>189</v>
      </c>
      <c r="B26" s="20"/>
      <c r="C26" s="20"/>
      <c r="D26" s="20"/>
      <c r="E26" s="337">
        <v>55</v>
      </c>
      <c r="F26" s="250"/>
      <c r="G26" s="181">
        <v>33</v>
      </c>
      <c r="H26" s="182"/>
      <c r="I26" s="184">
        <v>33</v>
      </c>
      <c r="J26" s="183"/>
      <c r="K26" s="183">
        <v>33</v>
      </c>
      <c r="L26" s="183"/>
      <c r="M26" s="183">
        <v>31</v>
      </c>
      <c r="N26" s="183"/>
      <c r="O26" s="183">
        <v>29.8</v>
      </c>
      <c r="P26" s="183"/>
      <c r="Q26" s="183">
        <v>28.9</v>
      </c>
      <c r="R26" s="183"/>
      <c r="S26" s="183">
        <v>28.1</v>
      </c>
      <c r="T26" s="183"/>
      <c r="U26" s="183">
        <v>26.8</v>
      </c>
      <c r="V26" s="183"/>
      <c r="W26" s="183">
        <v>25.9</v>
      </c>
      <c r="X26" s="183"/>
      <c r="Y26" s="183">
        <v>25.1</v>
      </c>
      <c r="Z26" s="181"/>
      <c r="AA26" s="184">
        <v>24.8</v>
      </c>
      <c r="AB26" s="185"/>
      <c r="AC26" s="186">
        <v>24.4</v>
      </c>
      <c r="AD26" s="183"/>
      <c r="AE26" s="183">
        <v>24</v>
      </c>
      <c r="AF26" s="183"/>
      <c r="AG26" s="183">
        <v>23.6</v>
      </c>
      <c r="AH26" s="183"/>
      <c r="AI26" s="183">
        <v>23.1</v>
      </c>
      <c r="AJ26" s="183"/>
      <c r="AK26" s="183">
        <v>22.5</v>
      </c>
      <c r="AL26" s="181"/>
      <c r="AM26" s="184">
        <v>21.7</v>
      </c>
      <c r="AN26" s="185"/>
      <c r="AO26" s="186">
        <v>20.9</v>
      </c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1"/>
      <c r="BI26" s="181"/>
      <c r="BJ26" s="182"/>
    </row>
    <row r="27" spans="1:62" ht="11.25" customHeight="1">
      <c r="A27" s="40" t="s">
        <v>107</v>
      </c>
      <c r="B27" s="24"/>
      <c r="C27" s="24"/>
      <c r="D27" s="24"/>
      <c r="E27" s="335">
        <v>65</v>
      </c>
      <c r="F27" s="336"/>
      <c r="G27" s="171">
        <v>40</v>
      </c>
      <c r="H27" s="172"/>
      <c r="I27" s="173">
        <v>40</v>
      </c>
      <c r="J27" s="170"/>
      <c r="K27" s="170">
        <v>40</v>
      </c>
      <c r="L27" s="170"/>
      <c r="M27" s="170">
        <v>37.5</v>
      </c>
      <c r="N27" s="170"/>
      <c r="O27" s="170">
        <v>36.2</v>
      </c>
      <c r="P27" s="170"/>
      <c r="Q27" s="170">
        <v>35</v>
      </c>
      <c r="R27" s="170"/>
      <c r="S27" s="170">
        <v>34</v>
      </c>
      <c r="T27" s="170"/>
      <c r="U27" s="170">
        <v>32.5</v>
      </c>
      <c r="V27" s="170"/>
      <c r="W27" s="170">
        <v>31.4</v>
      </c>
      <c r="X27" s="170"/>
      <c r="Y27" s="170">
        <v>30.5</v>
      </c>
      <c r="Z27" s="171"/>
      <c r="AA27" s="173">
        <v>30.1</v>
      </c>
      <c r="AB27" s="174"/>
      <c r="AC27" s="175">
        <v>29.6</v>
      </c>
      <c r="AD27" s="170"/>
      <c r="AE27" s="170">
        <v>29.1</v>
      </c>
      <c r="AF27" s="170"/>
      <c r="AG27" s="170">
        <v>28.6</v>
      </c>
      <c r="AH27" s="170"/>
      <c r="AI27" s="170">
        <v>28</v>
      </c>
      <c r="AJ27" s="170"/>
      <c r="AK27" s="170">
        <v>27.2</v>
      </c>
      <c r="AL27" s="171"/>
      <c r="AM27" s="173">
        <v>26.3</v>
      </c>
      <c r="AN27" s="174"/>
      <c r="AO27" s="175">
        <v>25.3</v>
      </c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71"/>
      <c r="BJ27" s="172"/>
    </row>
    <row r="28" spans="1:62" ht="11.25" customHeight="1">
      <c r="A28" s="46" t="s">
        <v>190</v>
      </c>
      <c r="B28" s="20"/>
      <c r="C28" s="20"/>
      <c r="D28" s="20"/>
      <c r="E28" s="337">
        <v>70</v>
      </c>
      <c r="F28" s="250"/>
      <c r="G28" s="181">
        <v>50</v>
      </c>
      <c r="H28" s="182"/>
      <c r="I28" s="184">
        <v>50</v>
      </c>
      <c r="J28" s="183"/>
      <c r="K28" s="183">
        <v>50</v>
      </c>
      <c r="L28" s="183"/>
      <c r="M28" s="183">
        <v>46.3</v>
      </c>
      <c r="N28" s="183"/>
      <c r="O28" s="183">
        <v>44.2</v>
      </c>
      <c r="P28" s="183"/>
      <c r="Q28" s="183">
        <v>42.2</v>
      </c>
      <c r="R28" s="183"/>
      <c r="S28" s="183">
        <v>40.5</v>
      </c>
      <c r="T28" s="183"/>
      <c r="U28" s="183">
        <v>37.6</v>
      </c>
      <c r="V28" s="183"/>
      <c r="W28" s="183">
        <v>35.4</v>
      </c>
      <c r="X28" s="183"/>
      <c r="Y28" s="183">
        <v>33.7</v>
      </c>
      <c r="Z28" s="181"/>
      <c r="AA28" s="184">
        <v>33</v>
      </c>
      <c r="AB28" s="185"/>
      <c r="AC28" s="186">
        <v>32.3</v>
      </c>
      <c r="AD28" s="183"/>
      <c r="AE28" s="183">
        <v>31.5</v>
      </c>
      <c r="AF28" s="183"/>
      <c r="AG28" s="183">
        <v>30.5</v>
      </c>
      <c r="AH28" s="183"/>
      <c r="AI28" s="183"/>
      <c r="AJ28" s="183"/>
      <c r="AK28" s="183"/>
      <c r="AL28" s="181"/>
      <c r="AM28" s="184"/>
      <c r="AN28" s="185"/>
      <c r="AO28" s="186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1"/>
      <c r="BI28" s="181"/>
      <c r="BJ28" s="182"/>
    </row>
    <row r="29" spans="1:62" ht="11.25" customHeight="1">
      <c r="A29" s="44" t="s">
        <v>191</v>
      </c>
      <c r="B29" s="4"/>
      <c r="C29" s="4"/>
      <c r="D29" s="4"/>
      <c r="E29" s="341">
        <v>65</v>
      </c>
      <c r="F29" s="258"/>
      <c r="G29" s="201">
        <v>45</v>
      </c>
      <c r="H29" s="315"/>
      <c r="I29" s="202">
        <v>45</v>
      </c>
      <c r="J29" s="199"/>
      <c r="K29" s="199">
        <v>45</v>
      </c>
      <c r="L29" s="199"/>
      <c r="M29" s="199">
        <v>42.3</v>
      </c>
      <c r="N29" s="199"/>
      <c r="O29" s="199">
        <v>41.2</v>
      </c>
      <c r="P29" s="199"/>
      <c r="Q29" s="199">
        <v>40.5</v>
      </c>
      <c r="R29" s="199"/>
      <c r="S29" s="199">
        <v>39.8</v>
      </c>
      <c r="T29" s="199"/>
      <c r="U29" s="199">
        <v>38.4</v>
      </c>
      <c r="V29" s="199"/>
      <c r="W29" s="199">
        <v>36.7</v>
      </c>
      <c r="X29" s="199"/>
      <c r="Y29" s="199">
        <v>34.5</v>
      </c>
      <c r="Z29" s="201"/>
      <c r="AA29" s="202">
        <v>33.4</v>
      </c>
      <c r="AB29" s="200"/>
      <c r="AC29" s="203">
        <v>32.2</v>
      </c>
      <c r="AD29" s="199"/>
      <c r="AE29" s="199">
        <v>31.2</v>
      </c>
      <c r="AF29" s="199"/>
      <c r="AG29" s="199">
        <v>30.2</v>
      </c>
      <c r="AH29" s="199"/>
      <c r="AI29" s="199">
        <v>29.3</v>
      </c>
      <c r="AJ29" s="199"/>
      <c r="AK29" s="199">
        <v>28.4</v>
      </c>
      <c r="AL29" s="201"/>
      <c r="AM29" s="202">
        <v>27.6</v>
      </c>
      <c r="AN29" s="200"/>
      <c r="AO29" s="203">
        <v>26.7</v>
      </c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1"/>
      <c r="BI29" s="201"/>
      <c r="BJ29" s="315"/>
    </row>
    <row r="30" spans="1:62" ht="11.25" customHeight="1">
      <c r="A30" s="44" t="s">
        <v>192</v>
      </c>
      <c r="B30" s="4"/>
      <c r="C30" s="4"/>
      <c r="D30" s="4"/>
      <c r="E30" s="341">
        <v>80</v>
      </c>
      <c r="F30" s="258"/>
      <c r="G30" s="201">
        <v>60</v>
      </c>
      <c r="H30" s="315"/>
      <c r="I30" s="202">
        <v>60</v>
      </c>
      <c r="J30" s="199"/>
      <c r="K30" s="199">
        <v>60</v>
      </c>
      <c r="L30" s="199"/>
      <c r="M30" s="199">
        <v>55.6</v>
      </c>
      <c r="N30" s="199"/>
      <c r="O30" s="199">
        <v>53</v>
      </c>
      <c r="P30" s="199"/>
      <c r="Q30" s="199">
        <v>50.7</v>
      </c>
      <c r="R30" s="199"/>
      <c r="S30" s="199">
        <v>48.6</v>
      </c>
      <c r="T30" s="199"/>
      <c r="U30" s="199">
        <v>45.1</v>
      </c>
      <c r="V30" s="199"/>
      <c r="W30" s="199">
        <v>42.4</v>
      </c>
      <c r="X30" s="199"/>
      <c r="Y30" s="199">
        <v>40.5</v>
      </c>
      <c r="Z30" s="201"/>
      <c r="AA30" s="202">
        <v>39.6</v>
      </c>
      <c r="AB30" s="200"/>
      <c r="AC30" s="203">
        <v>38.7</v>
      </c>
      <c r="AD30" s="199"/>
      <c r="AE30" s="199">
        <v>37.7</v>
      </c>
      <c r="AF30" s="199"/>
      <c r="AG30" s="199">
        <v>36.6</v>
      </c>
      <c r="AH30" s="199"/>
      <c r="AI30" s="199"/>
      <c r="AJ30" s="199"/>
      <c r="AK30" s="199"/>
      <c r="AL30" s="201"/>
      <c r="AM30" s="202"/>
      <c r="AN30" s="200"/>
      <c r="AO30" s="203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201"/>
      <c r="BI30" s="201"/>
      <c r="BJ30" s="315"/>
    </row>
    <row r="31" spans="1:62" ht="11.25" customHeight="1">
      <c r="A31" s="47" t="s">
        <v>193</v>
      </c>
      <c r="B31" s="19"/>
      <c r="C31" s="19"/>
      <c r="D31" s="19"/>
      <c r="E31" s="318">
        <v>75</v>
      </c>
      <c r="F31" s="319"/>
      <c r="G31" s="133">
        <v>55</v>
      </c>
      <c r="H31" s="134"/>
      <c r="I31" s="138">
        <v>55</v>
      </c>
      <c r="J31" s="137"/>
      <c r="K31" s="137">
        <v>55</v>
      </c>
      <c r="L31" s="137"/>
      <c r="M31" s="137">
        <v>51</v>
      </c>
      <c r="N31" s="137"/>
      <c r="O31" s="137">
        <v>48.6</v>
      </c>
      <c r="P31" s="137"/>
      <c r="Q31" s="137">
        <v>46.4</v>
      </c>
      <c r="R31" s="137"/>
      <c r="S31" s="137">
        <v>44.5</v>
      </c>
      <c r="T31" s="137"/>
      <c r="U31" s="137">
        <v>41.3</v>
      </c>
      <c r="V31" s="137"/>
      <c r="W31" s="137">
        <v>38.9</v>
      </c>
      <c r="X31" s="137"/>
      <c r="Y31" s="137">
        <v>37.1</v>
      </c>
      <c r="Z31" s="133"/>
      <c r="AA31" s="138">
        <v>36.3</v>
      </c>
      <c r="AB31" s="139"/>
      <c r="AC31" s="140">
        <v>35.5</v>
      </c>
      <c r="AD31" s="137"/>
      <c r="AE31" s="137">
        <v>34.6</v>
      </c>
      <c r="AF31" s="137"/>
      <c r="AG31" s="137">
        <v>33.5</v>
      </c>
      <c r="AH31" s="137"/>
      <c r="AI31" s="137"/>
      <c r="AJ31" s="137"/>
      <c r="AK31" s="137"/>
      <c r="AL31" s="133"/>
      <c r="AM31" s="138"/>
      <c r="AN31" s="139"/>
      <c r="AO31" s="140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3"/>
      <c r="BI31" s="133"/>
      <c r="BJ31" s="134"/>
    </row>
    <row r="32" spans="1:62" ht="11.25" customHeight="1">
      <c r="A32" s="62" t="s">
        <v>449</v>
      </c>
      <c r="B32" s="26"/>
      <c r="C32" s="26"/>
      <c r="D32" s="26"/>
      <c r="E32" s="195">
        <v>75</v>
      </c>
      <c r="F32" s="196"/>
      <c r="G32" s="197">
        <v>30</v>
      </c>
      <c r="H32" s="198"/>
      <c r="I32" s="342">
        <v>30</v>
      </c>
      <c r="J32" s="216"/>
      <c r="K32" s="216">
        <v>30</v>
      </c>
      <c r="L32" s="216"/>
      <c r="M32" s="343">
        <v>28.1</v>
      </c>
      <c r="N32" s="205"/>
      <c r="O32" s="205">
        <v>27</v>
      </c>
      <c r="P32" s="205"/>
      <c r="Q32" s="205">
        <v>25.8</v>
      </c>
      <c r="R32" s="205"/>
      <c r="S32" s="205">
        <v>24.8</v>
      </c>
      <c r="T32" s="205"/>
      <c r="U32" s="205">
        <v>23</v>
      </c>
      <c r="V32" s="205"/>
      <c r="W32" s="205">
        <v>21.5</v>
      </c>
      <c r="X32" s="205"/>
      <c r="Y32" s="205">
        <v>20.3</v>
      </c>
      <c r="Z32" s="197"/>
      <c r="AA32" s="344">
        <v>19.8</v>
      </c>
      <c r="AB32" s="345"/>
      <c r="AC32" s="343">
        <v>19.4</v>
      </c>
      <c r="AD32" s="205"/>
      <c r="AE32" s="205">
        <v>19.1</v>
      </c>
      <c r="AF32" s="205"/>
      <c r="AG32" s="205">
        <v>18.8</v>
      </c>
      <c r="AH32" s="205"/>
      <c r="AI32" s="205">
        <v>18.6</v>
      </c>
      <c r="AJ32" s="205"/>
      <c r="AK32" s="205">
        <v>18.4</v>
      </c>
      <c r="AL32" s="197"/>
      <c r="AM32" s="344">
        <v>18.2</v>
      </c>
      <c r="AN32" s="345"/>
      <c r="AO32" s="343">
        <v>18</v>
      </c>
      <c r="AP32" s="205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7"/>
      <c r="BI32" s="207"/>
      <c r="BJ32" s="208"/>
    </row>
    <row r="33" spans="1:62" ht="11.25" customHeight="1">
      <c r="A33" s="64" t="s">
        <v>454</v>
      </c>
      <c r="B33" s="24"/>
      <c r="C33" s="24"/>
      <c r="D33" s="24"/>
      <c r="E33" s="176">
        <v>75</v>
      </c>
      <c r="F33" s="177"/>
      <c r="G33" s="178">
        <v>30</v>
      </c>
      <c r="H33" s="179"/>
      <c r="I33" s="338">
        <v>30</v>
      </c>
      <c r="J33" s="180"/>
      <c r="K33" s="180">
        <v>30</v>
      </c>
      <c r="L33" s="180"/>
      <c r="M33" s="180">
        <v>27.9</v>
      </c>
      <c r="N33" s="180"/>
      <c r="O33" s="180">
        <v>26.5</v>
      </c>
      <c r="P33" s="180"/>
      <c r="Q33" s="180">
        <v>25.3</v>
      </c>
      <c r="R33" s="180"/>
      <c r="S33" s="180">
        <v>24.2</v>
      </c>
      <c r="T33" s="180"/>
      <c r="U33" s="180">
        <v>22.6</v>
      </c>
      <c r="V33" s="180"/>
      <c r="W33" s="180">
        <v>21.4</v>
      </c>
      <c r="X33" s="180"/>
      <c r="Y33" s="180">
        <v>20.6</v>
      </c>
      <c r="Z33" s="178"/>
      <c r="AA33" s="338">
        <v>20.2</v>
      </c>
      <c r="AB33" s="339"/>
      <c r="AC33" s="340">
        <v>19.9</v>
      </c>
      <c r="AD33" s="180"/>
      <c r="AE33" s="180">
        <v>19.6</v>
      </c>
      <c r="AF33" s="180"/>
      <c r="AG33" s="180">
        <v>19.4</v>
      </c>
      <c r="AH33" s="180"/>
      <c r="AI33" s="180">
        <v>19.1</v>
      </c>
      <c r="AJ33" s="180"/>
      <c r="AK33" s="180">
        <v>18.8</v>
      </c>
      <c r="AL33" s="178"/>
      <c r="AM33" s="338">
        <v>18.5</v>
      </c>
      <c r="AN33" s="339"/>
      <c r="AO33" s="340">
        <v>18.2</v>
      </c>
      <c r="AP33" s="18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1"/>
      <c r="BI33" s="171"/>
      <c r="BJ33" s="172"/>
    </row>
    <row r="34" spans="1:62" ht="11.25" customHeight="1">
      <c r="A34" s="63" t="s">
        <v>291</v>
      </c>
      <c r="B34" s="20"/>
      <c r="C34" s="20"/>
      <c r="D34" s="20"/>
      <c r="E34" s="195">
        <v>75</v>
      </c>
      <c r="F34" s="196"/>
      <c r="G34" s="197">
        <v>30</v>
      </c>
      <c r="H34" s="198"/>
      <c r="I34" s="344">
        <v>30</v>
      </c>
      <c r="J34" s="205"/>
      <c r="K34" s="205">
        <v>30</v>
      </c>
      <c r="L34" s="205"/>
      <c r="M34" s="205">
        <v>28.5</v>
      </c>
      <c r="N34" s="205"/>
      <c r="O34" s="205">
        <v>27.7</v>
      </c>
      <c r="P34" s="205"/>
      <c r="Q34" s="205">
        <v>27.1</v>
      </c>
      <c r="R34" s="205"/>
      <c r="S34" s="205">
        <v>26.6</v>
      </c>
      <c r="T34" s="205"/>
      <c r="U34" s="205">
        <v>25.8</v>
      </c>
      <c r="V34" s="205"/>
      <c r="W34" s="205">
        <v>25.1</v>
      </c>
      <c r="X34" s="205"/>
      <c r="Y34" s="205">
        <v>24.5</v>
      </c>
      <c r="Z34" s="197"/>
      <c r="AA34" s="344">
        <v>24.1</v>
      </c>
      <c r="AB34" s="345"/>
      <c r="AC34" s="343">
        <v>23.8</v>
      </c>
      <c r="AD34" s="205"/>
      <c r="AE34" s="205">
        <v>23.5</v>
      </c>
      <c r="AF34" s="205"/>
      <c r="AG34" s="205">
        <v>23.2</v>
      </c>
      <c r="AH34" s="205"/>
      <c r="AI34" s="205">
        <v>22.9</v>
      </c>
      <c r="AJ34" s="205"/>
      <c r="AK34" s="205">
        <v>22.7</v>
      </c>
      <c r="AL34" s="197"/>
      <c r="AM34" s="344">
        <v>22.4</v>
      </c>
      <c r="AN34" s="345"/>
      <c r="AO34" s="343">
        <v>22.1</v>
      </c>
      <c r="AP34" s="205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1"/>
      <c r="BI34" s="181"/>
      <c r="BJ34" s="182"/>
    </row>
    <row r="35" spans="1:62" ht="11.25" customHeight="1">
      <c r="A35" s="70" t="s">
        <v>294</v>
      </c>
      <c r="B35" s="19"/>
      <c r="C35" s="19"/>
      <c r="D35" s="19"/>
      <c r="E35" s="142">
        <v>65</v>
      </c>
      <c r="F35" s="143"/>
      <c r="G35" s="132">
        <v>25</v>
      </c>
      <c r="H35" s="131"/>
      <c r="I35" s="346">
        <v>25</v>
      </c>
      <c r="J35" s="141"/>
      <c r="K35" s="141">
        <v>25</v>
      </c>
      <c r="L35" s="141"/>
      <c r="M35" s="141">
        <v>23.8</v>
      </c>
      <c r="N35" s="141"/>
      <c r="O35" s="141">
        <v>23</v>
      </c>
      <c r="P35" s="141"/>
      <c r="Q35" s="141">
        <v>22.3</v>
      </c>
      <c r="R35" s="141"/>
      <c r="S35" s="141">
        <v>21.7</v>
      </c>
      <c r="T35" s="141"/>
      <c r="U35" s="141">
        <v>20.4</v>
      </c>
      <c r="V35" s="141"/>
      <c r="W35" s="141">
        <v>19.3</v>
      </c>
      <c r="X35" s="141"/>
      <c r="Y35" s="141">
        <v>18.3</v>
      </c>
      <c r="Z35" s="132"/>
      <c r="AA35" s="346">
        <v>17.9</v>
      </c>
      <c r="AB35" s="347"/>
      <c r="AC35" s="348">
        <v>17.4</v>
      </c>
      <c r="AD35" s="141"/>
      <c r="AE35" s="141">
        <v>17.1</v>
      </c>
      <c r="AF35" s="141"/>
      <c r="AG35" s="141">
        <v>16.7</v>
      </c>
      <c r="AH35" s="141"/>
      <c r="AI35" s="141">
        <v>16.4</v>
      </c>
      <c r="AJ35" s="141"/>
      <c r="AK35" s="141">
        <v>16.1</v>
      </c>
      <c r="AL35" s="132"/>
      <c r="AM35" s="346">
        <v>15.8</v>
      </c>
      <c r="AN35" s="347"/>
      <c r="AO35" s="348">
        <v>15.5</v>
      </c>
      <c r="AP35" s="141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3"/>
      <c r="BI35" s="133"/>
      <c r="BJ35" s="134"/>
    </row>
    <row r="36" spans="1:62" ht="11.25" customHeight="1">
      <c r="A36" s="25"/>
      <c r="B36" s="26"/>
      <c r="C36" s="26"/>
      <c r="D36" s="26"/>
      <c r="E36" s="333"/>
      <c r="F36" s="334"/>
      <c r="G36" s="207"/>
      <c r="H36" s="208"/>
      <c r="I36" s="209"/>
      <c r="J36" s="206"/>
      <c r="K36" s="206"/>
      <c r="L36" s="206"/>
      <c r="M36" s="206"/>
      <c r="N36" s="206"/>
      <c r="O36" s="206"/>
      <c r="P36" s="206"/>
      <c r="Q36" s="216"/>
      <c r="R36" s="216"/>
      <c r="S36" s="206"/>
      <c r="T36" s="206"/>
      <c r="U36" s="206"/>
      <c r="V36" s="206"/>
      <c r="W36" s="206"/>
      <c r="X36" s="206"/>
      <c r="Y36" s="206"/>
      <c r="Z36" s="207"/>
      <c r="AA36" s="209"/>
      <c r="AB36" s="210"/>
      <c r="AC36" s="211"/>
      <c r="AD36" s="206"/>
      <c r="AE36" s="206"/>
      <c r="AF36" s="206"/>
      <c r="AG36" s="206"/>
      <c r="AH36" s="206"/>
      <c r="AI36" s="206"/>
      <c r="AJ36" s="206"/>
      <c r="AK36" s="206"/>
      <c r="AL36" s="207"/>
      <c r="AM36" s="209"/>
      <c r="AN36" s="210"/>
      <c r="AO36" s="211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7"/>
      <c r="BI36" s="207"/>
      <c r="BJ36" s="208"/>
    </row>
    <row r="37" spans="1:62" ht="11.25" customHeight="1">
      <c r="A37" s="3"/>
      <c r="B37" s="4"/>
      <c r="C37" s="4"/>
      <c r="D37" s="4"/>
      <c r="E37" s="341"/>
      <c r="F37" s="258"/>
      <c r="G37" s="201"/>
      <c r="H37" s="315"/>
      <c r="I37" s="202"/>
      <c r="J37" s="199"/>
      <c r="K37" s="199"/>
      <c r="L37" s="199"/>
      <c r="M37" s="199"/>
      <c r="N37" s="199"/>
      <c r="O37" s="199"/>
      <c r="P37" s="199"/>
      <c r="Q37" s="204"/>
      <c r="R37" s="204"/>
      <c r="S37" s="199"/>
      <c r="T37" s="199"/>
      <c r="U37" s="199"/>
      <c r="V37" s="199"/>
      <c r="W37" s="199"/>
      <c r="X37" s="199"/>
      <c r="Y37" s="199"/>
      <c r="Z37" s="201"/>
      <c r="AA37" s="202"/>
      <c r="AB37" s="200"/>
      <c r="AC37" s="203"/>
      <c r="AD37" s="199"/>
      <c r="AE37" s="199"/>
      <c r="AF37" s="199"/>
      <c r="AG37" s="199"/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</row>
    <row r="38" spans="1:62" ht="11.25" customHeight="1">
      <c r="A38" s="3"/>
      <c r="B38" s="4"/>
      <c r="C38" s="4"/>
      <c r="D38" s="4"/>
      <c r="E38" s="341"/>
      <c r="F38" s="258"/>
      <c r="G38" s="201"/>
      <c r="H38" s="315"/>
      <c r="I38" s="202"/>
      <c r="J38" s="199"/>
      <c r="K38" s="199"/>
      <c r="L38" s="199"/>
      <c r="M38" s="199"/>
      <c r="N38" s="199"/>
      <c r="O38" s="199"/>
      <c r="P38" s="199"/>
      <c r="Q38" s="204"/>
      <c r="R38" s="204"/>
      <c r="S38" s="199"/>
      <c r="T38" s="199"/>
      <c r="U38" s="199"/>
      <c r="V38" s="199"/>
      <c r="W38" s="199"/>
      <c r="X38" s="199"/>
      <c r="Y38" s="199"/>
      <c r="Z38" s="201"/>
      <c r="AA38" s="202"/>
      <c r="AB38" s="200"/>
      <c r="AC38" s="203"/>
      <c r="AD38" s="19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"/>
      <c r="B39" s="4"/>
      <c r="C39" s="4"/>
      <c r="D39" s="4"/>
      <c r="E39" s="341"/>
      <c r="F39" s="258"/>
      <c r="G39" s="201"/>
      <c r="H39" s="315"/>
      <c r="I39" s="202"/>
      <c r="J39" s="199"/>
      <c r="K39" s="199"/>
      <c r="L39" s="199"/>
      <c r="M39" s="199"/>
      <c r="N39" s="199"/>
      <c r="O39" s="199"/>
      <c r="P39" s="199"/>
      <c r="Q39" s="204"/>
      <c r="R39" s="204"/>
      <c r="S39" s="199"/>
      <c r="T39" s="199"/>
      <c r="U39" s="199"/>
      <c r="V39" s="199"/>
      <c r="W39" s="199"/>
      <c r="X39" s="199"/>
      <c r="Y39" s="199"/>
      <c r="Z39" s="201"/>
      <c r="AA39" s="202"/>
      <c r="AB39" s="200"/>
      <c r="AC39" s="203"/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3"/>
      <c r="B40" s="4"/>
      <c r="C40" s="4"/>
      <c r="D40" s="4"/>
      <c r="E40" s="341"/>
      <c r="F40" s="258"/>
      <c r="G40" s="201"/>
      <c r="H40" s="315"/>
      <c r="I40" s="202"/>
      <c r="J40" s="199"/>
      <c r="K40" s="199"/>
      <c r="L40" s="199"/>
      <c r="M40" s="199"/>
      <c r="N40" s="199"/>
      <c r="O40" s="199"/>
      <c r="P40" s="199"/>
      <c r="Q40" s="204"/>
      <c r="R40" s="204"/>
      <c r="S40" s="199"/>
      <c r="T40" s="199"/>
      <c r="U40" s="199"/>
      <c r="V40" s="199"/>
      <c r="W40" s="199"/>
      <c r="X40" s="199"/>
      <c r="Y40" s="199"/>
      <c r="Z40" s="201"/>
      <c r="AA40" s="202"/>
      <c r="AB40" s="200"/>
      <c r="AC40" s="203"/>
      <c r="AD40" s="199"/>
      <c r="AE40" s="199"/>
      <c r="AF40" s="199"/>
      <c r="AG40" s="199"/>
      <c r="AH40" s="199"/>
      <c r="AI40" s="199"/>
      <c r="AJ40" s="199"/>
      <c r="AK40" s="199"/>
      <c r="AL40" s="201"/>
      <c r="AM40" s="202"/>
      <c r="AN40" s="200"/>
      <c r="AO40" s="203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201"/>
      <c r="BI40" s="201"/>
      <c r="BJ40" s="315"/>
    </row>
    <row r="41" spans="1:62" ht="11.25" customHeight="1">
      <c r="A41" s="22"/>
      <c r="B41" s="19"/>
      <c r="C41" s="19"/>
      <c r="D41" s="19"/>
      <c r="E41" s="318"/>
      <c r="F41" s="319"/>
      <c r="G41" s="133"/>
      <c r="H41" s="134"/>
      <c r="I41" s="138"/>
      <c r="J41" s="137"/>
      <c r="K41" s="137"/>
      <c r="L41" s="137"/>
      <c r="M41" s="137"/>
      <c r="N41" s="137"/>
      <c r="O41" s="137"/>
      <c r="P41" s="137"/>
      <c r="Q41" s="141"/>
      <c r="R41" s="141"/>
      <c r="S41" s="137"/>
      <c r="T41" s="137"/>
      <c r="U41" s="137"/>
      <c r="V41" s="137"/>
      <c r="W41" s="137"/>
      <c r="X41" s="137"/>
      <c r="Y41" s="137"/>
      <c r="Z41" s="133"/>
      <c r="AA41" s="138"/>
      <c r="AB41" s="139"/>
      <c r="AC41" s="140"/>
      <c r="AD41" s="137"/>
      <c r="AE41" s="137"/>
      <c r="AF41" s="137"/>
      <c r="AG41" s="137"/>
      <c r="AH41" s="137"/>
      <c r="AI41" s="137"/>
      <c r="AJ41" s="137"/>
      <c r="AK41" s="137"/>
      <c r="AL41" s="133"/>
      <c r="AM41" s="138"/>
      <c r="AN41" s="139"/>
      <c r="AO41" s="140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3"/>
      <c r="BI41" s="133"/>
      <c r="BJ41" s="134"/>
    </row>
    <row r="42" spans="1:62" ht="11.25" customHeight="1">
      <c r="A42" s="16" t="s">
        <v>50</v>
      </c>
      <c r="B42" s="1"/>
      <c r="C42" s="17" t="s">
        <v>51</v>
      </c>
      <c r="D42" s="1" t="s">
        <v>52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7"/>
      <c r="B43" s="1"/>
      <c r="C43" s="17" t="s">
        <v>53</v>
      </c>
      <c r="D43" s="1" t="s">
        <v>194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1"/>
    </row>
    <row r="44" spans="1:62" ht="11.25" customHeight="1">
      <c r="A44" s="13"/>
      <c r="B44" s="14"/>
      <c r="C44" s="18" t="s">
        <v>54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"/>
      <c r="AS44" s="1"/>
      <c r="AT44" s="1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5"/>
    </row>
    <row r="45" spans="1:53" ht="11.25" customHeight="1">
      <c r="A45" s="1" t="s">
        <v>195</v>
      </c>
      <c r="AR45" s="10"/>
      <c r="AS45" s="10"/>
      <c r="AT45" s="10"/>
      <c r="AU45" s="1"/>
      <c r="AV45" s="1"/>
      <c r="AW45" s="1"/>
      <c r="AX45" s="1"/>
      <c r="AY45" s="1"/>
      <c r="AZ45" s="1"/>
      <c r="BA45" s="32" t="s">
        <v>196</v>
      </c>
    </row>
    <row r="46" ht="13.5" customHeight="1"/>
  </sheetData>
  <mergeCells count="1006">
    <mergeCell ref="BI13:BJ13"/>
    <mergeCell ref="BA13:BB13"/>
    <mergeCell ref="BC13:BD13"/>
    <mergeCell ref="BE13:BF13"/>
    <mergeCell ref="BG13:BH13"/>
    <mergeCell ref="AS13:AT13"/>
    <mergeCell ref="AU13:AV13"/>
    <mergeCell ref="AW13:AX13"/>
    <mergeCell ref="AY13:AZ13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M13:N13"/>
    <mergeCell ref="O13:P13"/>
    <mergeCell ref="Q13:R13"/>
    <mergeCell ref="S13:T13"/>
    <mergeCell ref="E13:F13"/>
    <mergeCell ref="G13:H13"/>
    <mergeCell ref="I13:J13"/>
    <mergeCell ref="K13:L13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M12:N12"/>
    <mergeCell ref="O12:P12"/>
    <mergeCell ref="Q12:R12"/>
    <mergeCell ref="S12:T12"/>
    <mergeCell ref="E12:F12"/>
    <mergeCell ref="G12:H12"/>
    <mergeCell ref="I12:J12"/>
    <mergeCell ref="K12:L12"/>
    <mergeCell ref="BI40:BJ40"/>
    <mergeCell ref="BA40:BB40"/>
    <mergeCell ref="BC40:BD40"/>
    <mergeCell ref="BE40:BF40"/>
    <mergeCell ref="BG40:BH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M40:N40"/>
    <mergeCell ref="O40:P40"/>
    <mergeCell ref="Q40:R40"/>
    <mergeCell ref="S40:T40"/>
    <mergeCell ref="E40:F40"/>
    <mergeCell ref="G40:H40"/>
    <mergeCell ref="I40:J40"/>
    <mergeCell ref="K40:L40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BI38:BJ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BC37:BD37"/>
    <mergeCell ref="BE37:BF37"/>
    <mergeCell ref="BG37:BH37"/>
    <mergeCell ref="BI37:BJ37"/>
    <mergeCell ref="AU37:AV37"/>
    <mergeCell ref="AW37:AX37"/>
    <mergeCell ref="AY37:AZ37"/>
    <mergeCell ref="BA37:BB37"/>
    <mergeCell ref="AM37:AN37"/>
    <mergeCell ref="AO37:AP37"/>
    <mergeCell ref="AQ37:AR37"/>
    <mergeCell ref="AS37:AT37"/>
    <mergeCell ref="AE37:AF37"/>
    <mergeCell ref="AG37:AH37"/>
    <mergeCell ref="AI37:AJ37"/>
    <mergeCell ref="AK37:AL37"/>
    <mergeCell ref="W37:X37"/>
    <mergeCell ref="Y37:Z37"/>
    <mergeCell ref="AA37:AB37"/>
    <mergeCell ref="AC37:AD37"/>
    <mergeCell ref="BI36:B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BA36:BB36"/>
    <mergeCell ref="BC36:BD36"/>
    <mergeCell ref="BE36:BF36"/>
    <mergeCell ref="BG36:BH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M36:N36"/>
    <mergeCell ref="O36:P36"/>
    <mergeCell ref="Q36:R36"/>
    <mergeCell ref="S36:T36"/>
    <mergeCell ref="E36:F36"/>
    <mergeCell ref="G36:H36"/>
    <mergeCell ref="I36:J36"/>
    <mergeCell ref="K36:L36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BI34:B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BA34:BB34"/>
    <mergeCell ref="BC34:BD34"/>
    <mergeCell ref="BE34:BF34"/>
    <mergeCell ref="BG34:BH34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BI32:BJ32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AK32:AL32"/>
    <mergeCell ref="AM32:AN32"/>
    <mergeCell ref="AO32:AP32"/>
    <mergeCell ref="AQ32:AR32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BI28:BJ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M28:N28"/>
    <mergeCell ref="O28:P28"/>
    <mergeCell ref="Q28:R28"/>
    <mergeCell ref="S28:T28"/>
    <mergeCell ref="E28:F28"/>
    <mergeCell ref="G28:H28"/>
    <mergeCell ref="I28:J28"/>
    <mergeCell ref="K28:L28"/>
    <mergeCell ref="AC17:AD17"/>
    <mergeCell ref="AM17:AN17"/>
    <mergeCell ref="AO17:AP17"/>
    <mergeCell ref="AQ17:AR17"/>
    <mergeCell ref="AE17:AF17"/>
    <mergeCell ref="AG17:AH17"/>
    <mergeCell ref="AI17:AJ17"/>
    <mergeCell ref="AK17:AL17"/>
    <mergeCell ref="U17:V17"/>
    <mergeCell ref="W17:X17"/>
    <mergeCell ref="Y17:Z17"/>
    <mergeCell ref="AA17:AB17"/>
    <mergeCell ref="AM16:AN16"/>
    <mergeCell ref="AO16:AP16"/>
    <mergeCell ref="AQ16:AR16"/>
    <mergeCell ref="E17:F17"/>
    <mergeCell ref="G17:H17"/>
    <mergeCell ref="I17:J17"/>
    <mergeCell ref="M17:N17"/>
    <mergeCell ref="O17:P17"/>
    <mergeCell ref="Q17:R17"/>
    <mergeCell ref="S17:T17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E16:F16"/>
    <mergeCell ref="G16:H16"/>
    <mergeCell ref="I16:J16"/>
    <mergeCell ref="M16:N16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AK11:AL11"/>
    <mergeCell ref="AM11:AN11"/>
    <mergeCell ref="AO11:AP11"/>
    <mergeCell ref="AQ11:AR11"/>
    <mergeCell ref="AC11:AD11"/>
    <mergeCell ref="AE11:AF11"/>
    <mergeCell ref="AG11:AH11"/>
    <mergeCell ref="AI11:AJ11"/>
    <mergeCell ref="AQ10:AR10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I10:J10"/>
    <mergeCell ref="M10:N10"/>
    <mergeCell ref="O10:P10"/>
    <mergeCell ref="Q10:R10"/>
    <mergeCell ref="E10:F10"/>
    <mergeCell ref="E11:F11"/>
    <mergeCell ref="G10:H10"/>
    <mergeCell ref="G11:H11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E19:F19"/>
    <mergeCell ref="G19:H19"/>
    <mergeCell ref="I19:J19"/>
    <mergeCell ref="M19:N19"/>
    <mergeCell ref="K19:L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E21:F21"/>
    <mergeCell ref="G21:H21"/>
    <mergeCell ref="I21:J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E22:F22"/>
    <mergeCell ref="G22:H22"/>
    <mergeCell ref="I22:J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K29:AL29"/>
    <mergeCell ref="AM29:AN29"/>
    <mergeCell ref="AO29:AP29"/>
    <mergeCell ref="AC29:AD29"/>
    <mergeCell ref="AE29:AF29"/>
    <mergeCell ref="AG29:AH29"/>
    <mergeCell ref="AI29:AJ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W8:AX8"/>
    <mergeCell ref="AY8:AZ8"/>
    <mergeCell ref="BC8:BD8"/>
    <mergeCell ref="BE8:BF8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AS11:AT11"/>
    <mergeCell ref="AU11:AV11"/>
    <mergeCell ref="AW11:AX11"/>
    <mergeCell ref="AY11:AZ11"/>
    <mergeCell ref="BI16:BJ16"/>
    <mergeCell ref="BA11:BB11"/>
    <mergeCell ref="BC11:BD11"/>
    <mergeCell ref="BE11:BF11"/>
    <mergeCell ref="BG11:BH11"/>
    <mergeCell ref="BA12:BB12"/>
    <mergeCell ref="BC12:BD12"/>
    <mergeCell ref="BE12:BF12"/>
    <mergeCell ref="BG12:BH12"/>
    <mergeCell ref="BI12:BJ12"/>
    <mergeCell ref="AY17:AZ17"/>
    <mergeCell ref="BI11:BJ11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9:BJ19"/>
    <mergeCell ref="BA17:BB17"/>
    <mergeCell ref="BC17:BD17"/>
    <mergeCell ref="BE17:BF17"/>
    <mergeCell ref="BG17:BH17"/>
    <mergeCell ref="BA19:BB19"/>
    <mergeCell ref="BC19:BD19"/>
    <mergeCell ref="BE19:BF19"/>
    <mergeCell ref="BG19:BH19"/>
    <mergeCell ref="BI17:BJ17"/>
    <mergeCell ref="AS19:AT19"/>
    <mergeCell ref="AU19:AV19"/>
    <mergeCell ref="AW19:AX19"/>
    <mergeCell ref="AY19:AZ19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Q25:AR25"/>
    <mergeCell ref="AS25:AT25"/>
    <mergeCell ref="AU25:AV25"/>
    <mergeCell ref="AW25:AX25"/>
    <mergeCell ref="BA26:BB26"/>
    <mergeCell ref="BC26:BD26"/>
    <mergeCell ref="BE26:BF26"/>
    <mergeCell ref="AQ26:AR26"/>
    <mergeCell ref="AS26:AT26"/>
    <mergeCell ref="AU26:AV26"/>
    <mergeCell ref="AW26:AX26"/>
    <mergeCell ref="BG26:BH26"/>
    <mergeCell ref="AQ9:AR9"/>
    <mergeCell ref="AS9:AT9"/>
    <mergeCell ref="AU9:AV9"/>
    <mergeCell ref="AW9:AX9"/>
    <mergeCell ref="AY9:AZ9"/>
    <mergeCell ref="BA9:BB9"/>
    <mergeCell ref="BC9:BD9"/>
    <mergeCell ref="BE9:BF9"/>
    <mergeCell ref="AY26:AZ26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S29:AT29"/>
    <mergeCell ref="AU29:AV29"/>
    <mergeCell ref="AW29:AX29"/>
    <mergeCell ref="BG29:BH29"/>
    <mergeCell ref="AY29:AZ29"/>
    <mergeCell ref="BA29:BB29"/>
    <mergeCell ref="BC29:BD29"/>
    <mergeCell ref="BE29:BF29"/>
    <mergeCell ref="BG31:BH31"/>
    <mergeCell ref="AY30:AZ30"/>
    <mergeCell ref="BA30:BB30"/>
    <mergeCell ref="BC30:BD30"/>
    <mergeCell ref="BE30:BF30"/>
    <mergeCell ref="AY31:AZ31"/>
    <mergeCell ref="BA31:BB31"/>
    <mergeCell ref="BC31:BD31"/>
    <mergeCell ref="BE31:BF31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AQ41:AR41"/>
    <mergeCell ref="AS41:AT41"/>
    <mergeCell ref="AU41:AV41"/>
    <mergeCell ref="AW41:AX41"/>
    <mergeCell ref="BG41:BH41"/>
    <mergeCell ref="AY41:AZ41"/>
    <mergeCell ref="BA41:BB41"/>
    <mergeCell ref="BC41:BD41"/>
    <mergeCell ref="BE41:BF41"/>
    <mergeCell ref="K17:L17"/>
    <mergeCell ref="K8:L8"/>
    <mergeCell ref="K10:L10"/>
    <mergeCell ref="K11:L11"/>
    <mergeCell ref="K16:L16"/>
    <mergeCell ref="AS17:AT17"/>
    <mergeCell ref="AU17:AV17"/>
    <mergeCell ref="AW17:AX17"/>
    <mergeCell ref="BI25:BJ25"/>
    <mergeCell ref="BG24:BH24"/>
    <mergeCell ref="AY25:AZ25"/>
    <mergeCell ref="BA25:BB25"/>
    <mergeCell ref="BC25:BD25"/>
    <mergeCell ref="BE25:BF25"/>
    <mergeCell ref="BG25:BH25"/>
    <mergeCell ref="AQ31:AR31"/>
    <mergeCell ref="AS31:AT31"/>
    <mergeCell ref="AU31:AV31"/>
    <mergeCell ref="AW31:AX31"/>
    <mergeCell ref="K21:L21"/>
    <mergeCell ref="K22:L22"/>
    <mergeCell ref="K23:L23"/>
    <mergeCell ref="BG30:BH30"/>
    <mergeCell ref="AQ30:AR30"/>
    <mergeCell ref="AS30:AT30"/>
    <mergeCell ref="AU30:AV30"/>
    <mergeCell ref="AW30:AX30"/>
    <mergeCell ref="BG27:BH27"/>
    <mergeCell ref="AQ29:AR29"/>
    <mergeCell ref="BI33:BJ33"/>
    <mergeCell ref="BI41:BJ41"/>
    <mergeCell ref="A7:D9"/>
    <mergeCell ref="BI27:BJ27"/>
    <mergeCell ref="BI29:BJ29"/>
    <mergeCell ref="BI30:BJ30"/>
    <mergeCell ref="BI26:BJ26"/>
    <mergeCell ref="BI18:BJ18"/>
    <mergeCell ref="BI24:BJ24"/>
    <mergeCell ref="BI31:BJ31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I20:BJ20"/>
    <mergeCell ref="BA20:BB20"/>
    <mergeCell ref="BC20:BD20"/>
    <mergeCell ref="BE20:BF20"/>
    <mergeCell ref="BG20:BH20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L50"/>
  <sheetViews>
    <sheetView showGridLines="0" zoomScaleSheetLayoutView="100" workbookViewId="0" topLeftCell="A1">
      <selection activeCell="D18" sqref="D18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63" width="10.6640625" style="2" customWidth="1"/>
    <col min="64" max="16384" width="8.88671875" style="2" customWidth="1"/>
  </cols>
  <sheetData>
    <row r="1" spans="1:62" ht="12.75" customHeight="1">
      <c r="A1" s="221" t="s">
        <v>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</v>
      </c>
      <c r="AS1" s="260"/>
      <c r="AT1" s="261"/>
      <c r="AU1" s="250" t="s">
        <v>68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1</v>
      </c>
      <c r="AS2" s="4"/>
      <c r="AT2" s="5"/>
      <c r="AU2" s="201" t="s">
        <v>123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11</v>
      </c>
      <c r="B3" s="235"/>
      <c r="C3" s="236"/>
      <c r="D3" s="244" t="s">
        <v>118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12</v>
      </c>
      <c r="X3" s="241"/>
      <c r="Y3" s="242"/>
      <c r="Z3" s="240" t="s">
        <v>13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0</v>
      </c>
      <c r="AS3" s="255"/>
      <c r="AT3" s="256"/>
      <c r="AU3" s="199">
        <v>0</v>
      </c>
      <c r="AV3" s="199"/>
      <c r="AW3" s="257">
        <v>2</v>
      </c>
      <c r="AX3" s="257"/>
      <c r="AY3" s="257"/>
      <c r="AZ3" s="356"/>
      <c r="BA3" s="35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14</v>
      </c>
      <c r="B4" s="238"/>
      <c r="C4" s="239"/>
      <c r="D4" s="247" t="s">
        <v>114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15</v>
      </c>
      <c r="X4" s="238"/>
      <c r="Y4" s="239"/>
      <c r="Z4" s="243" t="s">
        <v>16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4</v>
      </c>
      <c r="AS4" s="252"/>
      <c r="AT4" s="253"/>
      <c r="AU4" s="8"/>
      <c r="AV4" s="8">
        <v>1</v>
      </c>
      <c r="AW4" s="8"/>
      <c r="AX4" s="8" t="s">
        <v>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6</v>
      </c>
      <c r="F6" s="1"/>
      <c r="G6" s="1"/>
      <c r="H6" s="1"/>
      <c r="I6" s="1" t="s">
        <v>17</v>
      </c>
      <c r="J6" s="1"/>
      <c r="K6" s="1"/>
      <c r="L6" s="1"/>
      <c r="M6" s="1"/>
      <c r="N6" s="1"/>
      <c r="O6" s="1"/>
      <c r="P6" s="1"/>
      <c r="Q6" s="1"/>
      <c r="R6" s="1" t="s">
        <v>59</v>
      </c>
      <c r="S6" s="1"/>
      <c r="T6" s="1"/>
      <c r="U6" s="1"/>
      <c r="V6" s="34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5</v>
      </c>
      <c r="B7" s="307"/>
      <c r="C7" s="307"/>
      <c r="D7" s="308"/>
      <c r="E7" s="228" t="s">
        <v>60</v>
      </c>
      <c r="F7" s="229"/>
      <c r="G7" s="230" t="s">
        <v>60</v>
      </c>
      <c r="H7" s="231"/>
      <c r="I7" s="10" t="s">
        <v>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61</v>
      </c>
      <c r="F8" s="227"/>
      <c r="G8" s="232" t="s">
        <v>62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63</v>
      </c>
      <c r="F9" s="286"/>
      <c r="G9" s="287" t="s">
        <v>63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38" t="s">
        <v>136</v>
      </c>
      <c r="B10" s="20"/>
      <c r="C10" s="20"/>
      <c r="D10" s="20"/>
      <c r="E10" s="195">
        <v>70</v>
      </c>
      <c r="F10" s="196"/>
      <c r="G10" s="197">
        <v>36</v>
      </c>
      <c r="H10" s="198"/>
      <c r="I10" s="184">
        <v>20</v>
      </c>
      <c r="J10" s="183"/>
      <c r="K10" s="181">
        <v>20</v>
      </c>
      <c r="L10" s="186"/>
      <c r="M10" s="186">
        <v>20</v>
      </c>
      <c r="N10" s="183"/>
      <c r="O10" s="183">
        <v>20</v>
      </c>
      <c r="P10" s="183"/>
      <c r="Q10" s="205">
        <v>20</v>
      </c>
      <c r="R10" s="205"/>
      <c r="S10" s="183">
        <v>20</v>
      </c>
      <c r="T10" s="183"/>
      <c r="U10" s="183">
        <v>20</v>
      </c>
      <c r="V10" s="183"/>
      <c r="W10" s="183">
        <v>19.6</v>
      </c>
      <c r="X10" s="183"/>
      <c r="Y10" s="183">
        <v>18.4</v>
      </c>
      <c r="Z10" s="181"/>
      <c r="AA10" s="184">
        <v>17.8</v>
      </c>
      <c r="AB10" s="185"/>
      <c r="AC10" s="186">
        <v>17.2</v>
      </c>
      <c r="AD10" s="183"/>
      <c r="AE10" s="183">
        <v>14.8</v>
      </c>
      <c r="AF10" s="183"/>
      <c r="AG10" s="183">
        <v>12</v>
      </c>
      <c r="AH10" s="183"/>
      <c r="AI10" s="183">
        <v>9.3</v>
      </c>
      <c r="AJ10" s="183"/>
      <c r="AK10" s="183">
        <v>6.7</v>
      </c>
      <c r="AL10" s="181"/>
      <c r="AM10" s="184">
        <v>4</v>
      </c>
      <c r="AN10" s="185"/>
      <c r="AO10" s="186">
        <v>2.5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49" t="s">
        <v>207</v>
      </c>
      <c r="B11" s="10"/>
      <c r="C11" s="10"/>
      <c r="D11" s="10"/>
      <c r="E11" s="349">
        <v>70</v>
      </c>
      <c r="F11" s="350"/>
      <c r="G11" s="351">
        <v>36</v>
      </c>
      <c r="H11" s="352"/>
      <c r="I11" s="282">
        <v>20</v>
      </c>
      <c r="J11" s="187"/>
      <c r="K11" s="230">
        <v>20</v>
      </c>
      <c r="L11" s="284"/>
      <c r="M11" s="284">
        <v>20</v>
      </c>
      <c r="N11" s="187"/>
      <c r="O11" s="187">
        <v>20</v>
      </c>
      <c r="P11" s="187"/>
      <c r="Q11" s="188">
        <v>20</v>
      </c>
      <c r="R11" s="188"/>
      <c r="S11" s="187">
        <v>20</v>
      </c>
      <c r="T11" s="187"/>
      <c r="U11" s="187">
        <v>20</v>
      </c>
      <c r="V11" s="187"/>
      <c r="W11" s="187">
        <v>19.6</v>
      </c>
      <c r="X11" s="187"/>
      <c r="Y11" s="187">
        <v>18.4</v>
      </c>
      <c r="Z11" s="230"/>
      <c r="AA11" s="282">
        <v>17.8</v>
      </c>
      <c r="AB11" s="283"/>
      <c r="AC11" s="284">
        <v>17.2</v>
      </c>
      <c r="AD11" s="187"/>
      <c r="AE11" s="187">
        <v>14.8</v>
      </c>
      <c r="AF11" s="187"/>
      <c r="AG11" s="187">
        <v>12</v>
      </c>
      <c r="AH11" s="187"/>
      <c r="AI11" s="187">
        <v>9.3</v>
      </c>
      <c r="AJ11" s="187"/>
      <c r="AK11" s="187">
        <v>6.7</v>
      </c>
      <c r="AL11" s="230"/>
      <c r="AM11" s="282">
        <v>4</v>
      </c>
      <c r="AN11" s="283"/>
      <c r="AO11" s="284">
        <v>2.5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283"/>
    </row>
    <row r="12" spans="1:62" ht="11.25" customHeight="1">
      <c r="A12" s="48" t="s">
        <v>109</v>
      </c>
      <c r="B12" s="20"/>
      <c r="C12" s="20"/>
      <c r="D12" s="20"/>
      <c r="E12" s="195">
        <v>60</v>
      </c>
      <c r="F12" s="196"/>
      <c r="G12" s="197">
        <v>30</v>
      </c>
      <c r="H12" s="198"/>
      <c r="I12" s="369">
        <v>17.1</v>
      </c>
      <c r="J12" s="370"/>
      <c r="K12" s="371">
        <v>17.1</v>
      </c>
      <c r="L12" s="372"/>
      <c r="M12" s="372">
        <v>17.1</v>
      </c>
      <c r="N12" s="370"/>
      <c r="O12" s="370">
        <v>17.1</v>
      </c>
      <c r="P12" s="370"/>
      <c r="Q12" s="373">
        <f aca="true" t="shared" si="0" ref="Q12:Q17">(O12+S12)/2</f>
        <v>17.1</v>
      </c>
      <c r="R12" s="373"/>
      <c r="S12" s="370">
        <v>17.1</v>
      </c>
      <c r="T12" s="370"/>
      <c r="U12" s="370">
        <v>17.1</v>
      </c>
      <c r="V12" s="370"/>
      <c r="W12" s="183">
        <v>16.3</v>
      </c>
      <c r="X12" s="183"/>
      <c r="Y12" s="183">
        <v>15.3</v>
      </c>
      <c r="Z12" s="181"/>
      <c r="AA12" s="184">
        <v>14.8</v>
      </c>
      <c r="AB12" s="185"/>
      <c r="AC12" s="186">
        <v>14.3</v>
      </c>
      <c r="AD12" s="183"/>
      <c r="AE12" s="370">
        <v>13</v>
      </c>
      <c r="AF12" s="370"/>
      <c r="AG12" s="370">
        <v>10.8</v>
      </c>
      <c r="AH12" s="370"/>
      <c r="AI12" s="370">
        <v>8.7</v>
      </c>
      <c r="AJ12" s="370"/>
      <c r="AK12" s="370">
        <v>5.9</v>
      </c>
      <c r="AL12" s="371"/>
      <c r="AM12" s="369">
        <v>4</v>
      </c>
      <c r="AN12" s="374"/>
      <c r="AO12" s="372">
        <v>2.5</v>
      </c>
      <c r="AP12" s="370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5"/>
    </row>
    <row r="13" spans="1:62" ht="11.25" customHeight="1">
      <c r="A13" s="36" t="s">
        <v>137</v>
      </c>
      <c r="B13" s="4"/>
      <c r="C13" s="4"/>
      <c r="D13" s="4"/>
      <c r="E13" s="189">
        <v>70</v>
      </c>
      <c r="F13" s="190"/>
      <c r="G13" s="191">
        <v>36</v>
      </c>
      <c r="H13" s="192"/>
      <c r="I13" s="357">
        <v>20</v>
      </c>
      <c r="J13" s="257"/>
      <c r="K13" s="356">
        <v>20</v>
      </c>
      <c r="L13" s="359"/>
      <c r="M13" s="359">
        <v>20</v>
      </c>
      <c r="N13" s="257"/>
      <c r="O13" s="257">
        <v>20</v>
      </c>
      <c r="P13" s="257"/>
      <c r="Q13" s="257">
        <f t="shared" si="0"/>
        <v>20</v>
      </c>
      <c r="R13" s="257"/>
      <c r="S13" s="257">
        <v>20</v>
      </c>
      <c r="T13" s="257"/>
      <c r="U13" s="257">
        <v>20</v>
      </c>
      <c r="V13" s="257"/>
      <c r="W13" s="199">
        <v>19.6</v>
      </c>
      <c r="X13" s="199"/>
      <c r="Y13" s="199">
        <v>18.4</v>
      </c>
      <c r="Z13" s="201"/>
      <c r="AA13" s="202">
        <v>17.8</v>
      </c>
      <c r="AB13" s="200"/>
      <c r="AC13" s="203">
        <v>17.2</v>
      </c>
      <c r="AD13" s="199"/>
      <c r="AE13" s="257">
        <v>14.8</v>
      </c>
      <c r="AF13" s="257"/>
      <c r="AG13" s="257">
        <v>12</v>
      </c>
      <c r="AH13" s="257"/>
      <c r="AI13" s="257">
        <v>9.3</v>
      </c>
      <c r="AJ13" s="257"/>
      <c r="AK13" s="257">
        <v>6.7</v>
      </c>
      <c r="AL13" s="356"/>
      <c r="AM13" s="357">
        <v>4</v>
      </c>
      <c r="AN13" s="358"/>
      <c r="AO13" s="359">
        <v>2.5</v>
      </c>
      <c r="AP13" s="257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0"/>
    </row>
    <row r="14" spans="1:62" ht="11.25" customHeight="1">
      <c r="A14" s="36" t="s">
        <v>116</v>
      </c>
      <c r="B14" s="4"/>
      <c r="C14" s="4"/>
      <c r="D14" s="4"/>
      <c r="E14" s="189">
        <v>70</v>
      </c>
      <c r="F14" s="190"/>
      <c r="G14" s="191">
        <v>36</v>
      </c>
      <c r="H14" s="192"/>
      <c r="I14" s="357">
        <v>20</v>
      </c>
      <c r="J14" s="257"/>
      <c r="K14" s="356">
        <v>20</v>
      </c>
      <c r="L14" s="359"/>
      <c r="M14" s="359">
        <v>20</v>
      </c>
      <c r="N14" s="257"/>
      <c r="O14" s="257">
        <v>20</v>
      </c>
      <c r="P14" s="257"/>
      <c r="Q14" s="257">
        <f t="shared" si="0"/>
        <v>20</v>
      </c>
      <c r="R14" s="257"/>
      <c r="S14" s="257">
        <v>20</v>
      </c>
      <c r="T14" s="257"/>
      <c r="U14" s="257">
        <v>20</v>
      </c>
      <c r="V14" s="257"/>
      <c r="W14" s="199">
        <v>19.6</v>
      </c>
      <c r="X14" s="199"/>
      <c r="Y14" s="199">
        <v>18.4</v>
      </c>
      <c r="Z14" s="201"/>
      <c r="AA14" s="202">
        <v>17.8</v>
      </c>
      <c r="AB14" s="200"/>
      <c r="AC14" s="203">
        <v>17.2</v>
      </c>
      <c r="AD14" s="199"/>
      <c r="AE14" s="257">
        <v>14.8</v>
      </c>
      <c r="AF14" s="257"/>
      <c r="AG14" s="257">
        <v>12</v>
      </c>
      <c r="AH14" s="257"/>
      <c r="AI14" s="257">
        <v>9.3</v>
      </c>
      <c r="AJ14" s="257"/>
      <c r="AK14" s="257">
        <v>6.7</v>
      </c>
      <c r="AL14" s="356"/>
      <c r="AM14" s="357">
        <v>4</v>
      </c>
      <c r="AN14" s="358"/>
      <c r="AO14" s="359">
        <v>2.5</v>
      </c>
      <c r="AP14" s="257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</row>
    <row r="15" spans="1:62" ht="11.25" customHeight="1">
      <c r="A15" s="43" t="s">
        <v>110</v>
      </c>
      <c r="B15" s="24"/>
      <c r="C15" s="24"/>
      <c r="D15" s="24"/>
      <c r="E15" s="176">
        <v>60</v>
      </c>
      <c r="F15" s="177"/>
      <c r="G15" s="178">
        <v>30</v>
      </c>
      <c r="H15" s="179"/>
      <c r="I15" s="217">
        <v>17.1</v>
      </c>
      <c r="J15" s="353"/>
      <c r="K15" s="354">
        <v>17.1</v>
      </c>
      <c r="L15" s="355"/>
      <c r="M15" s="355">
        <v>17.1</v>
      </c>
      <c r="N15" s="353"/>
      <c r="O15" s="353">
        <v>17.1</v>
      </c>
      <c r="P15" s="353"/>
      <c r="Q15" s="353">
        <f t="shared" si="0"/>
        <v>17.1</v>
      </c>
      <c r="R15" s="353"/>
      <c r="S15" s="353">
        <v>17.1</v>
      </c>
      <c r="T15" s="353"/>
      <c r="U15" s="353">
        <v>17.1</v>
      </c>
      <c r="V15" s="353"/>
      <c r="W15" s="170">
        <v>16.3</v>
      </c>
      <c r="X15" s="170"/>
      <c r="Y15" s="170">
        <v>15.3</v>
      </c>
      <c r="Z15" s="171"/>
      <c r="AA15" s="173">
        <v>14.8</v>
      </c>
      <c r="AB15" s="174"/>
      <c r="AC15" s="175">
        <v>14.3</v>
      </c>
      <c r="AD15" s="170"/>
      <c r="AE15" s="353">
        <v>13</v>
      </c>
      <c r="AF15" s="353"/>
      <c r="AG15" s="353">
        <v>10.8</v>
      </c>
      <c r="AH15" s="353"/>
      <c r="AI15" s="353">
        <v>8.7</v>
      </c>
      <c r="AJ15" s="353"/>
      <c r="AK15" s="353">
        <v>5.9</v>
      </c>
      <c r="AL15" s="354"/>
      <c r="AM15" s="217">
        <v>4</v>
      </c>
      <c r="AN15" s="218"/>
      <c r="AO15" s="355">
        <v>2.5</v>
      </c>
      <c r="AP15" s="353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4"/>
    </row>
    <row r="16" spans="1:62" ht="11.25" customHeight="1">
      <c r="A16" s="43" t="s">
        <v>138</v>
      </c>
      <c r="B16" s="24"/>
      <c r="C16" s="24"/>
      <c r="D16" s="24"/>
      <c r="E16" s="176">
        <v>70</v>
      </c>
      <c r="F16" s="177"/>
      <c r="G16" s="178">
        <v>36</v>
      </c>
      <c r="H16" s="179"/>
      <c r="I16" s="357">
        <v>20</v>
      </c>
      <c r="J16" s="257"/>
      <c r="K16" s="356">
        <v>20</v>
      </c>
      <c r="L16" s="359"/>
      <c r="M16" s="359">
        <v>20</v>
      </c>
      <c r="N16" s="257"/>
      <c r="O16" s="257">
        <v>20</v>
      </c>
      <c r="P16" s="257"/>
      <c r="Q16" s="257">
        <f t="shared" si="0"/>
        <v>20</v>
      </c>
      <c r="R16" s="257"/>
      <c r="S16" s="257">
        <v>20</v>
      </c>
      <c r="T16" s="257"/>
      <c r="U16" s="257">
        <v>20</v>
      </c>
      <c r="V16" s="257"/>
      <c r="W16" s="199">
        <v>19.6</v>
      </c>
      <c r="X16" s="199"/>
      <c r="Y16" s="199">
        <v>18.4</v>
      </c>
      <c r="Z16" s="201"/>
      <c r="AA16" s="202">
        <v>17.8</v>
      </c>
      <c r="AB16" s="200"/>
      <c r="AC16" s="203">
        <v>17.2</v>
      </c>
      <c r="AD16" s="199"/>
      <c r="AE16" s="353">
        <v>14.8</v>
      </c>
      <c r="AF16" s="353"/>
      <c r="AG16" s="353">
        <v>12</v>
      </c>
      <c r="AH16" s="353"/>
      <c r="AI16" s="353">
        <v>9.3</v>
      </c>
      <c r="AJ16" s="353"/>
      <c r="AK16" s="353">
        <v>6.7</v>
      </c>
      <c r="AL16" s="354"/>
      <c r="AM16" s="217">
        <v>4</v>
      </c>
      <c r="AN16" s="218"/>
      <c r="AO16" s="355">
        <v>2.5</v>
      </c>
      <c r="AP16" s="353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4"/>
    </row>
    <row r="17" spans="1:62" ht="11.25" customHeight="1" thickBot="1">
      <c r="A17" s="43" t="s">
        <v>117</v>
      </c>
      <c r="B17" s="24"/>
      <c r="C17" s="24"/>
      <c r="D17" s="24"/>
      <c r="E17" s="176">
        <v>70</v>
      </c>
      <c r="F17" s="177"/>
      <c r="G17" s="178">
        <v>37.5</v>
      </c>
      <c r="H17" s="179"/>
      <c r="I17" s="217">
        <v>20</v>
      </c>
      <c r="J17" s="353"/>
      <c r="K17" s="354">
        <v>20</v>
      </c>
      <c r="L17" s="355"/>
      <c r="M17" s="355">
        <v>20</v>
      </c>
      <c r="N17" s="353"/>
      <c r="O17" s="353">
        <v>20</v>
      </c>
      <c r="P17" s="353"/>
      <c r="Q17" s="353">
        <f t="shared" si="0"/>
        <v>20</v>
      </c>
      <c r="R17" s="353"/>
      <c r="S17" s="353">
        <v>20</v>
      </c>
      <c r="T17" s="353"/>
      <c r="U17" s="353">
        <v>20</v>
      </c>
      <c r="V17" s="353"/>
      <c r="W17" s="353">
        <v>20</v>
      </c>
      <c r="X17" s="353"/>
      <c r="Y17" s="170">
        <v>18.8</v>
      </c>
      <c r="Z17" s="171"/>
      <c r="AA17" s="173">
        <v>17.9</v>
      </c>
      <c r="AB17" s="174"/>
      <c r="AC17" s="175"/>
      <c r="AD17" s="170"/>
      <c r="AE17" s="170"/>
      <c r="AF17" s="170"/>
      <c r="AG17" s="170"/>
      <c r="AH17" s="170"/>
      <c r="AI17" s="170"/>
      <c r="AJ17" s="170"/>
      <c r="AK17" s="170"/>
      <c r="AL17" s="171"/>
      <c r="AM17" s="173"/>
      <c r="AN17" s="174"/>
      <c r="AO17" s="175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4"/>
    </row>
    <row r="18" spans="1:62" ht="11.25" customHeight="1">
      <c r="A18" s="117" t="s">
        <v>157</v>
      </c>
      <c r="B18" s="100"/>
      <c r="C18" s="100"/>
      <c r="D18" s="100"/>
      <c r="E18" s="364">
        <v>70</v>
      </c>
      <c r="F18" s="365"/>
      <c r="G18" s="366">
        <v>30</v>
      </c>
      <c r="H18" s="367"/>
      <c r="I18" s="266">
        <v>20</v>
      </c>
      <c r="J18" s="267"/>
      <c r="K18" s="268">
        <v>20</v>
      </c>
      <c r="L18" s="269"/>
      <c r="M18" s="366">
        <f>(K18+O18)/2</f>
        <v>19.45</v>
      </c>
      <c r="N18" s="368"/>
      <c r="O18" s="270">
        <v>18.9</v>
      </c>
      <c r="P18" s="270"/>
      <c r="Q18" s="271">
        <f aca="true" t="shared" si="1" ref="Q18:Q23">(O18+S18)/2</f>
        <v>18.299999999999997</v>
      </c>
      <c r="R18" s="271"/>
      <c r="S18" s="270">
        <v>17.7</v>
      </c>
      <c r="T18" s="270"/>
      <c r="U18" s="270">
        <v>17.1</v>
      </c>
      <c r="V18" s="270"/>
      <c r="W18" s="270">
        <v>16.9</v>
      </c>
      <c r="X18" s="270"/>
      <c r="Y18" s="270">
        <v>16.6</v>
      </c>
      <c r="Z18" s="268"/>
      <c r="AA18" s="272">
        <v>16.2</v>
      </c>
      <c r="AB18" s="273"/>
      <c r="AC18" s="269">
        <v>15.8</v>
      </c>
      <c r="AD18" s="270"/>
      <c r="AE18" s="270">
        <v>15.5</v>
      </c>
      <c r="AF18" s="270"/>
      <c r="AG18" s="270">
        <v>15.2</v>
      </c>
      <c r="AH18" s="270"/>
      <c r="AI18" s="270">
        <v>14.9</v>
      </c>
      <c r="AJ18" s="270"/>
      <c r="AK18" s="270">
        <v>14.6</v>
      </c>
      <c r="AL18" s="268"/>
      <c r="AM18" s="272">
        <v>14.3</v>
      </c>
      <c r="AN18" s="273"/>
      <c r="AO18" s="269">
        <v>14</v>
      </c>
      <c r="AP18" s="270"/>
      <c r="AQ18" s="270">
        <v>12.4</v>
      </c>
      <c r="AR18" s="270"/>
      <c r="AS18" s="270">
        <v>9.8</v>
      </c>
      <c r="AT18" s="270"/>
      <c r="AU18" s="270">
        <v>7.7</v>
      </c>
      <c r="AV18" s="270"/>
      <c r="AW18" s="270">
        <v>6.1</v>
      </c>
      <c r="AX18" s="270"/>
      <c r="AY18" s="270">
        <v>4.7</v>
      </c>
      <c r="AZ18" s="270"/>
      <c r="BA18" s="270">
        <v>3.7</v>
      </c>
      <c r="BB18" s="270"/>
      <c r="BC18" s="270">
        <v>2.9</v>
      </c>
      <c r="BD18" s="270"/>
      <c r="BE18" s="270">
        <v>2.3</v>
      </c>
      <c r="BF18" s="270"/>
      <c r="BG18" s="270">
        <v>1.8</v>
      </c>
      <c r="BH18" s="270"/>
      <c r="BI18" s="270">
        <v>1.4</v>
      </c>
      <c r="BJ18" s="273"/>
    </row>
    <row r="19" spans="1:62" ht="11.25" customHeight="1">
      <c r="A19" s="39" t="s">
        <v>153</v>
      </c>
      <c r="B19" s="4"/>
      <c r="C19" s="4"/>
      <c r="D19" s="4"/>
      <c r="E19" s="189">
        <v>65</v>
      </c>
      <c r="F19" s="190"/>
      <c r="G19" s="191">
        <v>25</v>
      </c>
      <c r="H19" s="192"/>
      <c r="I19" s="278">
        <v>16.7</v>
      </c>
      <c r="J19" s="279"/>
      <c r="K19" s="171">
        <v>16.7</v>
      </c>
      <c r="L19" s="175"/>
      <c r="M19" s="171">
        <v>16.7</v>
      </c>
      <c r="N19" s="175"/>
      <c r="O19" s="170">
        <v>16.7</v>
      </c>
      <c r="P19" s="170"/>
      <c r="Q19" s="180">
        <f t="shared" si="1"/>
        <v>16.45</v>
      </c>
      <c r="R19" s="180"/>
      <c r="S19" s="170">
        <v>16.2</v>
      </c>
      <c r="T19" s="170"/>
      <c r="U19" s="170">
        <v>15.6</v>
      </c>
      <c r="V19" s="170"/>
      <c r="W19" s="170">
        <v>14.7</v>
      </c>
      <c r="X19" s="170"/>
      <c r="Y19" s="170">
        <v>14</v>
      </c>
      <c r="Z19" s="171"/>
      <c r="AA19" s="173">
        <v>13.7</v>
      </c>
      <c r="AB19" s="174"/>
      <c r="AC19" s="175">
        <v>13.5</v>
      </c>
      <c r="AD19" s="170"/>
      <c r="AE19" s="170">
        <v>13.3</v>
      </c>
      <c r="AF19" s="170"/>
      <c r="AG19" s="170">
        <v>13</v>
      </c>
      <c r="AH19" s="170"/>
      <c r="AI19" s="170">
        <v>12.8</v>
      </c>
      <c r="AJ19" s="170"/>
      <c r="AK19" s="170">
        <v>11.9</v>
      </c>
      <c r="AL19" s="171"/>
      <c r="AM19" s="173">
        <v>9.9</v>
      </c>
      <c r="AN19" s="174"/>
      <c r="AO19" s="175">
        <v>7.8</v>
      </c>
      <c r="AP19" s="170"/>
      <c r="AQ19" s="170">
        <v>6.3</v>
      </c>
      <c r="AR19" s="170"/>
      <c r="AS19" s="170">
        <v>5.1</v>
      </c>
      <c r="AT19" s="170"/>
      <c r="AU19" s="170">
        <v>4</v>
      </c>
      <c r="AV19" s="170"/>
      <c r="AW19" s="170">
        <v>3.2</v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4"/>
    </row>
    <row r="20" spans="1:62" ht="11.25" customHeight="1">
      <c r="A20" s="41" t="s">
        <v>459</v>
      </c>
      <c r="B20" s="19"/>
      <c r="C20" s="19"/>
      <c r="D20" s="19"/>
      <c r="E20" s="142">
        <v>70</v>
      </c>
      <c r="F20" s="143"/>
      <c r="G20" s="132">
        <v>30</v>
      </c>
      <c r="H20" s="131"/>
      <c r="I20" s="130">
        <v>20</v>
      </c>
      <c r="J20" s="144"/>
      <c r="K20" s="133">
        <v>20</v>
      </c>
      <c r="L20" s="140"/>
      <c r="M20" s="132">
        <f>(K20+O20)/2</f>
        <v>19.45</v>
      </c>
      <c r="N20" s="348"/>
      <c r="O20" s="137">
        <v>18.9</v>
      </c>
      <c r="P20" s="137"/>
      <c r="Q20" s="141">
        <f t="shared" si="1"/>
        <v>18.299999999999997</v>
      </c>
      <c r="R20" s="141"/>
      <c r="S20" s="137">
        <v>17.7</v>
      </c>
      <c r="T20" s="137"/>
      <c r="U20" s="137">
        <v>17.1</v>
      </c>
      <c r="V20" s="137"/>
      <c r="W20" s="137">
        <v>16.9</v>
      </c>
      <c r="X20" s="137"/>
      <c r="Y20" s="137">
        <v>16.6</v>
      </c>
      <c r="Z20" s="133"/>
      <c r="AA20" s="138">
        <v>16.2</v>
      </c>
      <c r="AB20" s="139"/>
      <c r="AC20" s="140">
        <v>15.8</v>
      </c>
      <c r="AD20" s="137"/>
      <c r="AE20" s="137">
        <v>15.5</v>
      </c>
      <c r="AF20" s="137"/>
      <c r="AG20" s="137">
        <v>15.2</v>
      </c>
      <c r="AH20" s="137"/>
      <c r="AI20" s="137">
        <v>14.9</v>
      </c>
      <c r="AJ20" s="137"/>
      <c r="AK20" s="137">
        <v>14.6</v>
      </c>
      <c r="AL20" s="133"/>
      <c r="AM20" s="138">
        <v>14.3</v>
      </c>
      <c r="AN20" s="139"/>
      <c r="AO20" s="140">
        <v>14</v>
      </c>
      <c r="AP20" s="137"/>
      <c r="AQ20" s="137">
        <v>12.4</v>
      </c>
      <c r="AR20" s="137"/>
      <c r="AS20" s="137">
        <v>9.8</v>
      </c>
      <c r="AT20" s="137"/>
      <c r="AU20" s="137">
        <v>7.7</v>
      </c>
      <c r="AV20" s="137"/>
      <c r="AW20" s="137">
        <v>6.1</v>
      </c>
      <c r="AX20" s="137"/>
      <c r="AY20" s="137">
        <v>4.7</v>
      </c>
      <c r="AZ20" s="137"/>
      <c r="BA20" s="137">
        <v>3.7</v>
      </c>
      <c r="BB20" s="137"/>
      <c r="BC20" s="137">
        <v>2.9</v>
      </c>
      <c r="BD20" s="137"/>
      <c r="BE20" s="137">
        <v>2.3</v>
      </c>
      <c r="BF20" s="137"/>
      <c r="BG20" s="137">
        <v>1.8</v>
      </c>
      <c r="BH20" s="137"/>
      <c r="BI20" s="137">
        <v>1.4</v>
      </c>
      <c r="BJ20" s="139"/>
    </row>
    <row r="21" spans="1:62" ht="11.25" customHeight="1">
      <c r="A21" s="45" t="s">
        <v>150</v>
      </c>
      <c r="B21" s="26"/>
      <c r="C21" s="26"/>
      <c r="D21" s="26"/>
      <c r="E21" s="212">
        <v>75</v>
      </c>
      <c r="F21" s="213"/>
      <c r="G21" s="214">
        <v>30</v>
      </c>
      <c r="H21" s="215"/>
      <c r="I21" s="276">
        <v>20</v>
      </c>
      <c r="J21" s="277"/>
      <c r="K21" s="207">
        <v>20</v>
      </c>
      <c r="L21" s="211"/>
      <c r="M21" s="207">
        <v>20</v>
      </c>
      <c r="N21" s="211"/>
      <c r="O21" s="206">
        <v>20</v>
      </c>
      <c r="P21" s="206"/>
      <c r="Q21" s="216">
        <f t="shared" si="1"/>
        <v>19.7</v>
      </c>
      <c r="R21" s="216"/>
      <c r="S21" s="206">
        <v>19.4</v>
      </c>
      <c r="T21" s="206"/>
      <c r="U21" s="206">
        <v>19.2</v>
      </c>
      <c r="V21" s="206"/>
      <c r="W21" s="206">
        <v>18</v>
      </c>
      <c r="X21" s="206"/>
      <c r="Y21" s="206">
        <v>17</v>
      </c>
      <c r="Z21" s="207"/>
      <c r="AA21" s="209">
        <v>16.6</v>
      </c>
      <c r="AB21" s="210"/>
      <c r="AC21" s="211">
        <v>16.3</v>
      </c>
      <c r="AD21" s="206"/>
      <c r="AE21" s="206">
        <v>16.1</v>
      </c>
      <c r="AF21" s="206"/>
      <c r="AG21" s="206">
        <v>15.9</v>
      </c>
      <c r="AH21" s="206"/>
      <c r="AI21" s="206">
        <v>15.7</v>
      </c>
      <c r="AJ21" s="206"/>
      <c r="AK21" s="206">
        <v>15.6</v>
      </c>
      <c r="AL21" s="207"/>
      <c r="AM21" s="209">
        <v>15.4</v>
      </c>
      <c r="AN21" s="210"/>
      <c r="AO21" s="211">
        <v>15.3</v>
      </c>
      <c r="AP21" s="206"/>
      <c r="AQ21" s="206">
        <v>15.1</v>
      </c>
      <c r="AR21" s="206"/>
      <c r="AS21" s="206">
        <v>12.4</v>
      </c>
      <c r="AT21" s="206"/>
      <c r="AU21" s="206">
        <v>9.8</v>
      </c>
      <c r="AV21" s="206"/>
      <c r="AW21" s="206">
        <v>7.4</v>
      </c>
      <c r="AX21" s="206"/>
      <c r="AY21" s="206">
        <v>5.5</v>
      </c>
      <c r="AZ21" s="206"/>
      <c r="BA21" s="206">
        <v>4.1</v>
      </c>
      <c r="BB21" s="206"/>
      <c r="BC21" s="206">
        <v>3.1</v>
      </c>
      <c r="BD21" s="206"/>
      <c r="BE21" s="206">
        <v>2.3</v>
      </c>
      <c r="BF21" s="206"/>
      <c r="BG21" s="206">
        <v>1.7</v>
      </c>
      <c r="BH21" s="206"/>
      <c r="BI21" s="206">
        <v>1.3</v>
      </c>
      <c r="BJ21" s="210"/>
    </row>
    <row r="22" spans="1:62" ht="11.25" customHeight="1">
      <c r="A22" s="40" t="s">
        <v>145</v>
      </c>
      <c r="B22" s="24"/>
      <c r="C22" s="24"/>
      <c r="D22" s="24"/>
      <c r="E22" s="176">
        <v>65</v>
      </c>
      <c r="F22" s="177"/>
      <c r="G22" s="178">
        <v>25</v>
      </c>
      <c r="H22" s="179"/>
      <c r="I22" s="274">
        <v>16.7</v>
      </c>
      <c r="J22" s="275"/>
      <c r="K22" s="201">
        <v>16.7</v>
      </c>
      <c r="L22" s="203"/>
      <c r="M22" s="201">
        <v>16.7</v>
      </c>
      <c r="N22" s="203"/>
      <c r="O22" s="199">
        <v>16.7</v>
      </c>
      <c r="P22" s="199"/>
      <c r="Q22" s="204">
        <f t="shared" si="1"/>
        <v>16.7</v>
      </c>
      <c r="R22" s="204"/>
      <c r="S22" s="199">
        <v>16.7</v>
      </c>
      <c r="T22" s="199"/>
      <c r="U22" s="199">
        <v>15.7</v>
      </c>
      <c r="V22" s="199"/>
      <c r="W22" s="199">
        <v>14.8</v>
      </c>
      <c r="X22" s="199"/>
      <c r="Y22" s="199">
        <v>14</v>
      </c>
      <c r="Z22" s="201"/>
      <c r="AA22" s="202">
        <v>13.7</v>
      </c>
      <c r="AB22" s="200"/>
      <c r="AC22" s="203">
        <v>13.5</v>
      </c>
      <c r="AD22" s="199"/>
      <c r="AE22" s="199">
        <v>13.2</v>
      </c>
      <c r="AF22" s="199"/>
      <c r="AG22" s="199">
        <v>12.9</v>
      </c>
      <c r="AH22" s="199"/>
      <c r="AI22" s="199">
        <v>12.7</v>
      </c>
      <c r="AJ22" s="199"/>
      <c r="AK22" s="199"/>
      <c r="AL22" s="201"/>
      <c r="AM22" s="202"/>
      <c r="AN22" s="200"/>
      <c r="AO22" s="203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200"/>
    </row>
    <row r="23" spans="1:62" ht="11.25" customHeight="1">
      <c r="A23" s="41" t="s">
        <v>445</v>
      </c>
      <c r="B23" s="19"/>
      <c r="C23" s="19"/>
      <c r="D23" s="19"/>
      <c r="E23" s="142">
        <v>75</v>
      </c>
      <c r="F23" s="143"/>
      <c r="G23" s="132">
        <v>30</v>
      </c>
      <c r="H23" s="131"/>
      <c r="I23" s="130">
        <v>20</v>
      </c>
      <c r="J23" s="144"/>
      <c r="K23" s="133">
        <v>20</v>
      </c>
      <c r="L23" s="140"/>
      <c r="M23" s="133">
        <v>20</v>
      </c>
      <c r="N23" s="140"/>
      <c r="O23" s="137">
        <v>20</v>
      </c>
      <c r="P23" s="137"/>
      <c r="Q23" s="141">
        <f t="shared" si="1"/>
        <v>19.7</v>
      </c>
      <c r="R23" s="141"/>
      <c r="S23" s="137">
        <v>19.4</v>
      </c>
      <c r="T23" s="137"/>
      <c r="U23" s="137">
        <v>19.2</v>
      </c>
      <c r="V23" s="137"/>
      <c r="W23" s="137">
        <v>18</v>
      </c>
      <c r="X23" s="137"/>
      <c r="Y23" s="137">
        <v>17</v>
      </c>
      <c r="Z23" s="133"/>
      <c r="AA23" s="138">
        <v>16.6</v>
      </c>
      <c r="AB23" s="139"/>
      <c r="AC23" s="140">
        <v>16.3</v>
      </c>
      <c r="AD23" s="137"/>
      <c r="AE23" s="137">
        <v>16.1</v>
      </c>
      <c r="AF23" s="137"/>
      <c r="AG23" s="137">
        <v>15.9</v>
      </c>
      <c r="AH23" s="137"/>
      <c r="AI23" s="137">
        <v>15.7</v>
      </c>
      <c r="AJ23" s="137"/>
      <c r="AK23" s="137">
        <v>15.6</v>
      </c>
      <c r="AL23" s="133"/>
      <c r="AM23" s="138">
        <v>15.4</v>
      </c>
      <c r="AN23" s="139"/>
      <c r="AO23" s="140">
        <v>15.3</v>
      </c>
      <c r="AP23" s="137"/>
      <c r="AQ23" s="137">
        <v>15.1</v>
      </c>
      <c r="AR23" s="137"/>
      <c r="AS23" s="137">
        <v>12.4</v>
      </c>
      <c r="AT23" s="137"/>
      <c r="AU23" s="137">
        <v>9.8</v>
      </c>
      <c r="AV23" s="137"/>
      <c r="AW23" s="137">
        <v>7.4</v>
      </c>
      <c r="AX23" s="137"/>
      <c r="AY23" s="137">
        <v>5.5</v>
      </c>
      <c r="AZ23" s="137"/>
      <c r="BA23" s="137">
        <v>4.1</v>
      </c>
      <c r="BB23" s="137"/>
      <c r="BC23" s="137">
        <v>3.1</v>
      </c>
      <c r="BD23" s="137"/>
      <c r="BE23" s="137">
        <v>2.3</v>
      </c>
      <c r="BF23" s="137"/>
      <c r="BG23" s="137">
        <v>1.7</v>
      </c>
      <c r="BH23" s="137"/>
      <c r="BI23" s="137">
        <v>1.3</v>
      </c>
      <c r="BJ23" s="139"/>
    </row>
    <row r="24" spans="1:62" ht="11.25" customHeight="1">
      <c r="A24" s="113" t="s">
        <v>446</v>
      </c>
      <c r="B24" s="20"/>
      <c r="C24" s="20"/>
      <c r="D24" s="20"/>
      <c r="E24" s="195">
        <v>75</v>
      </c>
      <c r="F24" s="196"/>
      <c r="G24" s="197">
        <v>30</v>
      </c>
      <c r="H24" s="198"/>
      <c r="I24" s="280">
        <v>20</v>
      </c>
      <c r="J24" s="281"/>
      <c r="K24" s="187">
        <v>20</v>
      </c>
      <c r="L24" s="187"/>
      <c r="M24" s="188">
        <f>(K24+O24)/2</f>
        <v>19.5</v>
      </c>
      <c r="N24" s="188"/>
      <c r="O24" s="187">
        <v>19</v>
      </c>
      <c r="P24" s="187"/>
      <c r="Q24" s="188">
        <f>(O24+S24)/2</f>
        <v>18.4</v>
      </c>
      <c r="R24" s="188"/>
      <c r="S24" s="187">
        <v>17.8</v>
      </c>
      <c r="T24" s="187"/>
      <c r="U24" s="187">
        <v>17.5</v>
      </c>
      <c r="V24" s="187"/>
      <c r="W24" s="187">
        <v>17.5</v>
      </c>
      <c r="X24" s="187"/>
      <c r="Y24" s="187">
        <v>17.5</v>
      </c>
      <c r="Z24" s="230"/>
      <c r="AA24" s="282">
        <v>17.5</v>
      </c>
      <c r="AB24" s="283"/>
      <c r="AC24" s="284">
        <v>17.5</v>
      </c>
      <c r="AD24" s="187"/>
      <c r="AE24" s="187">
        <v>17.2</v>
      </c>
      <c r="AF24" s="187"/>
      <c r="AG24" s="187">
        <v>16.9</v>
      </c>
      <c r="AH24" s="187"/>
      <c r="AI24" s="297">
        <v>16.7</v>
      </c>
      <c r="AJ24" s="297"/>
      <c r="AK24" s="297">
        <v>16.5</v>
      </c>
      <c r="AL24" s="232"/>
      <c r="AM24" s="298">
        <v>16.4</v>
      </c>
      <c r="AN24" s="299"/>
      <c r="AO24" s="305">
        <v>14.9</v>
      </c>
      <c r="AP24" s="297"/>
      <c r="AQ24" s="297">
        <v>9.6</v>
      </c>
      <c r="AR24" s="297"/>
      <c r="AS24" s="297">
        <v>6.9</v>
      </c>
      <c r="AT24" s="297"/>
      <c r="AU24" s="297">
        <v>5</v>
      </c>
      <c r="AV24" s="297"/>
      <c r="AW24" s="297">
        <v>3.6</v>
      </c>
      <c r="AX24" s="297"/>
      <c r="AY24" s="297">
        <v>2.6</v>
      </c>
      <c r="AZ24" s="297"/>
      <c r="BA24" s="297">
        <v>1.7</v>
      </c>
      <c r="BB24" s="297"/>
      <c r="BC24" s="297">
        <v>1.1</v>
      </c>
      <c r="BD24" s="297"/>
      <c r="BE24" s="297">
        <v>0.8</v>
      </c>
      <c r="BF24" s="297"/>
      <c r="BG24" s="297">
        <v>0.5</v>
      </c>
      <c r="BH24" s="232"/>
      <c r="BI24" s="232">
        <v>0.3</v>
      </c>
      <c r="BJ24" s="233"/>
    </row>
    <row r="25" spans="1:62" ht="11.25" customHeight="1">
      <c r="A25" s="114" t="s">
        <v>447</v>
      </c>
      <c r="B25" s="24"/>
      <c r="C25" s="24"/>
      <c r="D25" s="24"/>
      <c r="E25" s="176">
        <v>75</v>
      </c>
      <c r="F25" s="177"/>
      <c r="G25" s="178">
        <v>30</v>
      </c>
      <c r="H25" s="179"/>
      <c r="I25" s="130">
        <v>20</v>
      </c>
      <c r="J25" s="144"/>
      <c r="K25" s="137">
        <v>20</v>
      </c>
      <c r="L25" s="137"/>
      <c r="M25" s="141">
        <f>(K25+O25)/2</f>
        <v>19.5</v>
      </c>
      <c r="N25" s="141"/>
      <c r="O25" s="137">
        <v>19</v>
      </c>
      <c r="P25" s="137"/>
      <c r="Q25" s="141">
        <f>(O25+S25)/2</f>
        <v>18.4</v>
      </c>
      <c r="R25" s="141"/>
      <c r="S25" s="137">
        <v>17.8</v>
      </c>
      <c r="T25" s="137"/>
      <c r="U25" s="137">
        <v>17.5</v>
      </c>
      <c r="V25" s="137"/>
      <c r="W25" s="137">
        <v>17.5</v>
      </c>
      <c r="X25" s="137"/>
      <c r="Y25" s="137">
        <v>17.5</v>
      </c>
      <c r="Z25" s="133"/>
      <c r="AA25" s="138">
        <v>17.5</v>
      </c>
      <c r="AB25" s="139"/>
      <c r="AC25" s="140">
        <v>17.5</v>
      </c>
      <c r="AD25" s="137"/>
      <c r="AE25" s="137">
        <v>17.2</v>
      </c>
      <c r="AF25" s="137"/>
      <c r="AG25" s="137">
        <v>16.9</v>
      </c>
      <c r="AH25" s="137"/>
      <c r="AI25" s="137">
        <v>16.7</v>
      </c>
      <c r="AJ25" s="137"/>
      <c r="AK25" s="137">
        <v>16.5</v>
      </c>
      <c r="AL25" s="133"/>
      <c r="AM25" s="138">
        <v>16.4</v>
      </c>
      <c r="AN25" s="139"/>
      <c r="AO25" s="140">
        <v>16.2</v>
      </c>
      <c r="AP25" s="137"/>
      <c r="AQ25" s="137">
        <v>12.3</v>
      </c>
      <c r="AR25" s="137"/>
      <c r="AS25" s="137">
        <v>9.1</v>
      </c>
      <c r="AT25" s="137"/>
      <c r="AU25" s="137">
        <v>6.9</v>
      </c>
      <c r="AV25" s="137"/>
      <c r="AW25" s="137">
        <v>5.4</v>
      </c>
      <c r="AX25" s="137"/>
      <c r="AY25" s="137">
        <v>4.1</v>
      </c>
      <c r="AZ25" s="137"/>
      <c r="BA25" s="137">
        <v>3.2</v>
      </c>
      <c r="BB25" s="137"/>
      <c r="BC25" s="137">
        <v>2.5</v>
      </c>
      <c r="BD25" s="137"/>
      <c r="BE25" s="137">
        <v>1.9</v>
      </c>
      <c r="BF25" s="137"/>
      <c r="BG25" s="137">
        <v>1.5</v>
      </c>
      <c r="BH25" s="133"/>
      <c r="BI25" s="133">
        <v>1.1</v>
      </c>
      <c r="BJ25" s="134"/>
    </row>
    <row r="26" spans="1:62" ht="11.25" customHeight="1">
      <c r="A26" s="38" t="s">
        <v>160</v>
      </c>
      <c r="B26" s="20"/>
      <c r="C26" s="20"/>
      <c r="D26" s="20"/>
      <c r="E26" s="195">
        <v>70</v>
      </c>
      <c r="F26" s="196"/>
      <c r="G26" s="197">
        <v>30</v>
      </c>
      <c r="H26" s="198"/>
      <c r="I26" s="193">
        <v>20</v>
      </c>
      <c r="J26" s="194"/>
      <c r="K26" s="183">
        <v>20</v>
      </c>
      <c r="L26" s="183"/>
      <c r="M26" s="183">
        <v>20</v>
      </c>
      <c r="N26" s="183"/>
      <c r="O26" s="183">
        <v>20</v>
      </c>
      <c r="P26" s="183"/>
      <c r="Q26" s="205">
        <f>(O26+S26)/2</f>
        <v>20</v>
      </c>
      <c r="R26" s="205"/>
      <c r="S26" s="183">
        <v>20</v>
      </c>
      <c r="T26" s="183"/>
      <c r="U26" s="183">
        <v>19.3</v>
      </c>
      <c r="V26" s="183"/>
      <c r="W26" s="183">
        <v>18</v>
      </c>
      <c r="X26" s="183"/>
      <c r="Y26" s="183">
        <v>17</v>
      </c>
      <c r="Z26" s="181"/>
      <c r="AA26" s="184">
        <v>16.6</v>
      </c>
      <c r="AB26" s="185"/>
      <c r="AC26" s="186">
        <v>16.3</v>
      </c>
      <c r="AD26" s="183"/>
      <c r="AE26" s="183">
        <v>16.1</v>
      </c>
      <c r="AF26" s="183"/>
      <c r="AG26" s="183">
        <v>15.9</v>
      </c>
      <c r="AH26" s="183"/>
      <c r="AI26" s="183">
        <v>15.7</v>
      </c>
      <c r="AJ26" s="183"/>
      <c r="AK26" s="183">
        <v>15.6</v>
      </c>
      <c r="AL26" s="181"/>
      <c r="AM26" s="184">
        <v>15.4</v>
      </c>
      <c r="AN26" s="185"/>
      <c r="AO26" s="186">
        <v>15.3</v>
      </c>
      <c r="AP26" s="183"/>
      <c r="AQ26" s="183">
        <v>15.1</v>
      </c>
      <c r="AR26" s="183"/>
      <c r="AS26" s="183">
        <v>12.4</v>
      </c>
      <c r="AT26" s="183"/>
      <c r="AU26" s="183">
        <v>9.8</v>
      </c>
      <c r="AV26" s="183"/>
      <c r="AW26" s="183">
        <v>7.4</v>
      </c>
      <c r="AX26" s="183"/>
      <c r="AY26" s="183">
        <v>5.5</v>
      </c>
      <c r="AZ26" s="183"/>
      <c r="BA26" s="183">
        <v>4.1</v>
      </c>
      <c r="BB26" s="183"/>
      <c r="BC26" s="183">
        <v>3.1</v>
      </c>
      <c r="BD26" s="183"/>
      <c r="BE26" s="183">
        <v>2.3</v>
      </c>
      <c r="BF26" s="183"/>
      <c r="BG26" s="183">
        <v>1.7</v>
      </c>
      <c r="BH26" s="181"/>
      <c r="BI26" s="181">
        <v>1.3</v>
      </c>
      <c r="BJ26" s="182"/>
    </row>
    <row r="27" spans="1:62" ht="11.25" customHeight="1">
      <c r="A27" s="41" t="s">
        <v>161</v>
      </c>
      <c r="B27" s="19"/>
      <c r="C27" s="19"/>
      <c r="D27" s="19"/>
      <c r="E27" s="142">
        <v>65</v>
      </c>
      <c r="F27" s="143"/>
      <c r="G27" s="132">
        <v>25</v>
      </c>
      <c r="H27" s="131"/>
      <c r="I27" s="130">
        <v>16.7</v>
      </c>
      <c r="J27" s="144"/>
      <c r="K27" s="137">
        <v>16.7</v>
      </c>
      <c r="L27" s="137"/>
      <c r="M27" s="137">
        <v>16.7</v>
      </c>
      <c r="N27" s="137"/>
      <c r="O27" s="137">
        <v>16.7</v>
      </c>
      <c r="P27" s="137"/>
      <c r="Q27" s="141">
        <f>(O27+S27)/2</f>
        <v>16.7</v>
      </c>
      <c r="R27" s="141"/>
      <c r="S27" s="137">
        <v>16.7</v>
      </c>
      <c r="T27" s="137"/>
      <c r="U27" s="137">
        <v>15.7</v>
      </c>
      <c r="V27" s="137"/>
      <c r="W27" s="137">
        <v>14.8</v>
      </c>
      <c r="X27" s="137"/>
      <c r="Y27" s="137">
        <v>14</v>
      </c>
      <c r="Z27" s="133"/>
      <c r="AA27" s="138">
        <v>13.7</v>
      </c>
      <c r="AB27" s="139"/>
      <c r="AC27" s="140">
        <v>13.5</v>
      </c>
      <c r="AD27" s="137"/>
      <c r="AE27" s="137">
        <v>13.2</v>
      </c>
      <c r="AF27" s="137"/>
      <c r="AG27" s="137">
        <v>12.9</v>
      </c>
      <c r="AH27" s="137"/>
      <c r="AI27" s="137">
        <v>12.7</v>
      </c>
      <c r="AJ27" s="137"/>
      <c r="AK27" s="137"/>
      <c r="AL27" s="133"/>
      <c r="AM27" s="138"/>
      <c r="AN27" s="139"/>
      <c r="AO27" s="140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3"/>
      <c r="BI27" s="133"/>
      <c r="BJ27" s="134"/>
    </row>
    <row r="28" spans="1:62" ht="11.25" customHeight="1" thickBot="1">
      <c r="A28" s="111" t="s">
        <v>415</v>
      </c>
      <c r="B28" s="112"/>
      <c r="C28" s="112"/>
      <c r="D28" s="112"/>
      <c r="E28" s="320">
        <v>70</v>
      </c>
      <c r="F28" s="321"/>
      <c r="G28" s="322">
        <v>30</v>
      </c>
      <c r="H28" s="323"/>
      <c r="I28" s="324">
        <v>20</v>
      </c>
      <c r="J28" s="325"/>
      <c r="K28" s="326">
        <v>20</v>
      </c>
      <c r="L28" s="326"/>
      <c r="M28" s="327">
        <f>(K28+O28)/2</f>
        <v>19.55</v>
      </c>
      <c r="N28" s="327"/>
      <c r="O28" s="326">
        <v>19.1</v>
      </c>
      <c r="P28" s="326"/>
      <c r="Q28" s="327">
        <f>(O28+S28)/2</f>
        <v>18.35</v>
      </c>
      <c r="R28" s="327"/>
      <c r="S28" s="326">
        <v>17.6</v>
      </c>
      <c r="T28" s="326"/>
      <c r="U28" s="326">
        <v>16.6</v>
      </c>
      <c r="V28" s="326"/>
      <c r="W28" s="326">
        <v>16</v>
      </c>
      <c r="X28" s="326"/>
      <c r="Y28" s="326">
        <v>15.7</v>
      </c>
      <c r="Z28" s="328"/>
      <c r="AA28" s="329">
        <v>15.7</v>
      </c>
      <c r="AB28" s="330"/>
      <c r="AC28" s="331">
        <v>15.7</v>
      </c>
      <c r="AD28" s="326"/>
      <c r="AE28" s="326">
        <v>15.7</v>
      </c>
      <c r="AF28" s="326"/>
      <c r="AG28" s="326">
        <v>15.7</v>
      </c>
      <c r="AH28" s="326"/>
      <c r="AI28" s="326">
        <v>15.7</v>
      </c>
      <c r="AJ28" s="326"/>
      <c r="AK28" s="326">
        <v>15.6</v>
      </c>
      <c r="AL28" s="328"/>
      <c r="AM28" s="329">
        <v>15.5</v>
      </c>
      <c r="AN28" s="330"/>
      <c r="AO28" s="331">
        <v>15.3</v>
      </c>
      <c r="AP28" s="326"/>
      <c r="AQ28" s="326">
        <v>15.1</v>
      </c>
      <c r="AR28" s="326"/>
      <c r="AS28" s="326">
        <v>14.1</v>
      </c>
      <c r="AT28" s="326"/>
      <c r="AU28" s="326">
        <v>10.5</v>
      </c>
      <c r="AV28" s="326"/>
      <c r="AW28" s="326">
        <v>7.9</v>
      </c>
      <c r="AX28" s="326"/>
      <c r="AY28" s="326">
        <v>5.9</v>
      </c>
      <c r="AZ28" s="326"/>
      <c r="BA28" s="326">
        <v>4.4</v>
      </c>
      <c r="BB28" s="326"/>
      <c r="BC28" s="326">
        <v>3.2</v>
      </c>
      <c r="BD28" s="326"/>
      <c r="BE28" s="326">
        <v>2.5</v>
      </c>
      <c r="BF28" s="326"/>
      <c r="BG28" s="326">
        <v>1.8</v>
      </c>
      <c r="BH28" s="328"/>
      <c r="BI28" s="328">
        <v>1.3</v>
      </c>
      <c r="BJ28" s="332"/>
    </row>
    <row r="29" spans="1:62" ht="11.25" customHeight="1">
      <c r="A29" s="65" t="s">
        <v>226</v>
      </c>
      <c r="B29" s="1"/>
      <c r="C29" s="1"/>
      <c r="D29" s="1"/>
      <c r="E29" s="360">
        <v>90</v>
      </c>
      <c r="F29" s="361"/>
      <c r="G29" s="362">
        <v>65</v>
      </c>
      <c r="H29" s="363"/>
      <c r="I29" s="298">
        <v>25.7</v>
      </c>
      <c r="J29" s="297"/>
      <c r="K29" s="297">
        <v>25.7</v>
      </c>
      <c r="L29" s="297"/>
      <c r="M29" s="297">
        <v>25.7</v>
      </c>
      <c r="N29" s="297"/>
      <c r="O29" s="297">
        <v>25.7</v>
      </c>
      <c r="P29" s="297"/>
      <c r="Q29" s="152">
        <f>O29+(S29-O29)/(S8-O8)*(Q8-O8)</f>
        <v>25.25</v>
      </c>
      <c r="R29" s="152"/>
      <c r="S29" s="297">
        <v>24.8</v>
      </c>
      <c r="T29" s="297"/>
      <c r="U29" s="297">
        <v>23.9</v>
      </c>
      <c r="V29" s="297"/>
      <c r="W29" s="297">
        <v>23.3</v>
      </c>
      <c r="X29" s="297"/>
      <c r="Y29" s="297">
        <v>23.1</v>
      </c>
      <c r="Z29" s="232"/>
      <c r="AA29" s="298"/>
      <c r="AB29" s="299"/>
      <c r="AC29" s="305"/>
      <c r="AD29" s="297"/>
      <c r="AE29" s="297"/>
      <c r="AF29" s="297"/>
      <c r="AG29" s="297"/>
      <c r="AH29" s="297"/>
      <c r="AI29" s="297"/>
      <c r="AJ29" s="297"/>
      <c r="AK29" s="297"/>
      <c r="AL29" s="232"/>
      <c r="AM29" s="298"/>
      <c r="AN29" s="299"/>
      <c r="AO29" s="305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32"/>
      <c r="BI29" s="232"/>
      <c r="BJ29" s="233"/>
    </row>
    <row r="30" spans="1:62" ht="11.25" customHeight="1">
      <c r="A30" s="70" t="s">
        <v>328</v>
      </c>
      <c r="B30" s="19"/>
      <c r="C30" s="19"/>
      <c r="D30" s="19"/>
      <c r="E30" s="142">
        <v>116</v>
      </c>
      <c r="F30" s="143"/>
      <c r="G30" s="132">
        <v>80</v>
      </c>
      <c r="H30" s="131"/>
      <c r="I30" s="138">
        <v>33</v>
      </c>
      <c r="J30" s="137"/>
      <c r="K30" s="137">
        <v>33</v>
      </c>
      <c r="L30" s="137"/>
      <c r="M30" s="137">
        <v>33</v>
      </c>
      <c r="N30" s="137"/>
      <c r="O30" s="137">
        <v>33</v>
      </c>
      <c r="P30" s="137"/>
      <c r="Q30" s="141">
        <f>O30+(S30-O30)/(S8-O8)*(Q8-O8)</f>
        <v>32.1</v>
      </c>
      <c r="R30" s="141"/>
      <c r="S30" s="137">
        <v>31.2</v>
      </c>
      <c r="T30" s="137"/>
      <c r="U30" s="137">
        <v>30.1</v>
      </c>
      <c r="V30" s="137"/>
      <c r="W30" s="137">
        <v>29.6</v>
      </c>
      <c r="X30" s="137"/>
      <c r="Y30" s="137">
        <v>29.4</v>
      </c>
      <c r="Z30" s="133"/>
      <c r="AA30" s="138"/>
      <c r="AB30" s="139"/>
      <c r="AC30" s="140"/>
      <c r="AD30" s="137"/>
      <c r="AE30" s="137"/>
      <c r="AF30" s="137"/>
      <c r="AG30" s="137"/>
      <c r="AH30" s="137"/>
      <c r="AI30" s="137"/>
      <c r="AJ30" s="137"/>
      <c r="AK30" s="137"/>
      <c r="AL30" s="133"/>
      <c r="AM30" s="138"/>
      <c r="AN30" s="139"/>
      <c r="AO30" s="140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297"/>
      <c r="BD30" s="297"/>
      <c r="BE30" s="297"/>
      <c r="BF30" s="297"/>
      <c r="BG30" s="297"/>
      <c r="BH30" s="232"/>
      <c r="BI30" s="232"/>
      <c r="BJ30" s="233"/>
    </row>
    <row r="31" spans="1:62" ht="11.25" customHeight="1">
      <c r="A31" s="66" t="s">
        <v>236</v>
      </c>
      <c r="B31" s="20"/>
      <c r="C31" s="20"/>
      <c r="D31" s="20"/>
      <c r="E31" s="195">
        <v>60</v>
      </c>
      <c r="F31" s="196"/>
      <c r="G31" s="197">
        <v>30</v>
      </c>
      <c r="H31" s="198"/>
      <c r="I31" s="184">
        <v>17.1</v>
      </c>
      <c r="J31" s="183"/>
      <c r="K31" s="183">
        <v>17.1</v>
      </c>
      <c r="L31" s="183"/>
      <c r="M31" s="183">
        <v>17.1</v>
      </c>
      <c r="N31" s="183"/>
      <c r="O31" s="183">
        <v>16.8</v>
      </c>
      <c r="P31" s="183"/>
      <c r="Q31" s="205">
        <f>O31+(S31-O31)/(S8-O8)*(Q8-O8)</f>
        <v>16.65</v>
      </c>
      <c r="R31" s="205"/>
      <c r="S31" s="183">
        <v>16.5</v>
      </c>
      <c r="T31" s="183"/>
      <c r="U31" s="183">
        <v>16.5</v>
      </c>
      <c r="V31" s="183"/>
      <c r="W31" s="183">
        <v>16.5</v>
      </c>
      <c r="X31" s="183"/>
      <c r="Y31" s="183">
        <v>16.3</v>
      </c>
      <c r="Z31" s="181"/>
      <c r="AA31" s="184">
        <v>16</v>
      </c>
      <c r="AB31" s="185"/>
      <c r="AC31" s="186">
        <v>15.8</v>
      </c>
      <c r="AD31" s="183"/>
      <c r="AE31" s="183">
        <v>15.5</v>
      </c>
      <c r="AF31" s="183"/>
      <c r="AG31" s="183">
        <v>15.3</v>
      </c>
      <c r="AH31" s="183"/>
      <c r="AI31" s="183">
        <v>14.9</v>
      </c>
      <c r="AJ31" s="183"/>
      <c r="AK31" s="183">
        <v>14.5</v>
      </c>
      <c r="AL31" s="181"/>
      <c r="AM31" s="184">
        <v>11.3</v>
      </c>
      <c r="AN31" s="185"/>
      <c r="AO31" s="186">
        <v>7.2</v>
      </c>
      <c r="AP31" s="183"/>
      <c r="AQ31" s="183">
        <v>4.5</v>
      </c>
      <c r="AR31" s="183"/>
      <c r="AS31" s="183">
        <v>2.8</v>
      </c>
      <c r="AT31" s="183"/>
      <c r="AU31" s="183">
        <v>1.8</v>
      </c>
      <c r="AV31" s="183"/>
      <c r="AW31" s="183">
        <v>1.1</v>
      </c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1"/>
      <c r="BI31" s="181"/>
      <c r="BJ31" s="182"/>
    </row>
    <row r="32" spans="1:62" ht="11.25" customHeight="1">
      <c r="A32" s="67" t="s">
        <v>231</v>
      </c>
      <c r="B32" s="24"/>
      <c r="C32" s="24"/>
      <c r="D32" s="24"/>
      <c r="E32" s="176">
        <v>65</v>
      </c>
      <c r="F32" s="177"/>
      <c r="G32" s="178">
        <v>40</v>
      </c>
      <c r="H32" s="179"/>
      <c r="I32" s="173">
        <v>20</v>
      </c>
      <c r="J32" s="170"/>
      <c r="K32" s="170">
        <v>20</v>
      </c>
      <c r="L32" s="170"/>
      <c r="M32" s="170">
        <f>K32+(O32-K32)/(O8-K8)*(M8-K8)</f>
        <v>19.8</v>
      </c>
      <c r="N32" s="170"/>
      <c r="O32" s="170">
        <v>19.6</v>
      </c>
      <c r="P32" s="170"/>
      <c r="Q32" s="180">
        <f>O32+(S32-O32)/(S8-O8)*(Q8-O8)</f>
        <v>19.400000000000002</v>
      </c>
      <c r="R32" s="180"/>
      <c r="S32" s="170">
        <v>19.2</v>
      </c>
      <c r="T32" s="170"/>
      <c r="U32" s="170">
        <v>19.2</v>
      </c>
      <c r="V32" s="170"/>
      <c r="W32" s="170">
        <v>19.2</v>
      </c>
      <c r="X32" s="170"/>
      <c r="Y32" s="170">
        <v>19.2</v>
      </c>
      <c r="Z32" s="171"/>
      <c r="AA32" s="173">
        <v>19.2</v>
      </c>
      <c r="AB32" s="174"/>
      <c r="AC32" s="175">
        <v>19.2</v>
      </c>
      <c r="AD32" s="170"/>
      <c r="AE32" s="170">
        <v>19.2</v>
      </c>
      <c r="AF32" s="170"/>
      <c r="AG32" s="170">
        <v>19.1</v>
      </c>
      <c r="AH32" s="170"/>
      <c r="AI32" s="170">
        <v>18.6</v>
      </c>
      <c r="AJ32" s="170"/>
      <c r="AK32" s="170">
        <v>18</v>
      </c>
      <c r="AL32" s="171"/>
      <c r="AM32" s="173">
        <v>11.3</v>
      </c>
      <c r="AN32" s="174"/>
      <c r="AO32" s="175">
        <v>7.2</v>
      </c>
      <c r="AP32" s="170"/>
      <c r="AQ32" s="170">
        <v>4.5</v>
      </c>
      <c r="AR32" s="170"/>
      <c r="AS32" s="170">
        <v>2.8</v>
      </c>
      <c r="AT32" s="170"/>
      <c r="AU32" s="170">
        <v>1.8</v>
      </c>
      <c r="AV32" s="170"/>
      <c r="AW32" s="170">
        <v>1.1</v>
      </c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1"/>
      <c r="BI32" s="171"/>
      <c r="BJ32" s="172"/>
    </row>
    <row r="33" spans="1:62" ht="11.25" customHeight="1">
      <c r="A33" s="53" t="s">
        <v>238</v>
      </c>
      <c r="B33" s="4"/>
      <c r="C33" s="4"/>
      <c r="D33" s="4"/>
      <c r="E33" s="189">
        <v>60</v>
      </c>
      <c r="F33" s="190"/>
      <c r="G33" s="191">
        <v>30</v>
      </c>
      <c r="H33" s="192"/>
      <c r="I33" s="202">
        <v>17.1</v>
      </c>
      <c r="J33" s="199"/>
      <c r="K33" s="199">
        <v>17.1</v>
      </c>
      <c r="L33" s="199"/>
      <c r="M33" s="199">
        <v>17.1</v>
      </c>
      <c r="N33" s="199"/>
      <c r="O33" s="199">
        <v>17.1</v>
      </c>
      <c r="P33" s="199"/>
      <c r="Q33" s="199">
        <v>17.1</v>
      </c>
      <c r="R33" s="199"/>
      <c r="S33" s="199">
        <v>17.1</v>
      </c>
      <c r="T33" s="199"/>
      <c r="U33" s="199">
        <v>16.8</v>
      </c>
      <c r="V33" s="199"/>
      <c r="W33" s="199">
        <v>16.2</v>
      </c>
      <c r="X33" s="199"/>
      <c r="Y33" s="199">
        <v>15.7</v>
      </c>
      <c r="Z33" s="201"/>
      <c r="AA33" s="202">
        <v>15.4</v>
      </c>
      <c r="AB33" s="200"/>
      <c r="AC33" s="203">
        <v>15.1</v>
      </c>
      <c r="AD33" s="199"/>
      <c r="AE33" s="199">
        <v>14.8</v>
      </c>
      <c r="AF33" s="199"/>
      <c r="AG33" s="199">
        <v>14.4</v>
      </c>
      <c r="AH33" s="199"/>
      <c r="AI33" s="199">
        <v>14</v>
      </c>
      <c r="AJ33" s="199"/>
      <c r="AK33" s="199">
        <v>13.6</v>
      </c>
      <c r="AL33" s="201"/>
      <c r="AM33" s="202">
        <v>9.3</v>
      </c>
      <c r="AN33" s="200"/>
      <c r="AO33" s="203">
        <v>6.3</v>
      </c>
      <c r="AP33" s="199"/>
      <c r="AQ33" s="199">
        <v>4.2</v>
      </c>
      <c r="AR33" s="199"/>
      <c r="AS33" s="199">
        <v>2.8</v>
      </c>
      <c r="AT33" s="199"/>
      <c r="AU33" s="199">
        <v>1.9</v>
      </c>
      <c r="AV33" s="199"/>
      <c r="AW33" s="199">
        <v>1.2</v>
      </c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1"/>
      <c r="BI33" s="201"/>
      <c r="BJ33" s="315"/>
    </row>
    <row r="34" spans="1:62" ht="11.25" customHeight="1">
      <c r="A34" s="53" t="s">
        <v>239</v>
      </c>
      <c r="B34" s="4"/>
      <c r="C34" s="4"/>
      <c r="D34" s="4"/>
      <c r="E34" s="189">
        <v>70</v>
      </c>
      <c r="F34" s="190"/>
      <c r="G34" s="191">
        <v>40</v>
      </c>
      <c r="H34" s="192"/>
      <c r="I34" s="202">
        <v>20</v>
      </c>
      <c r="J34" s="199"/>
      <c r="K34" s="199">
        <v>20</v>
      </c>
      <c r="L34" s="199"/>
      <c r="M34" s="199">
        <v>20</v>
      </c>
      <c r="N34" s="199"/>
      <c r="O34" s="199">
        <v>20</v>
      </c>
      <c r="P34" s="199"/>
      <c r="Q34" s="199">
        <v>20</v>
      </c>
      <c r="R34" s="199"/>
      <c r="S34" s="199">
        <v>20</v>
      </c>
      <c r="T34" s="199"/>
      <c r="U34" s="199">
        <v>20</v>
      </c>
      <c r="V34" s="199"/>
      <c r="W34" s="199">
        <v>20</v>
      </c>
      <c r="X34" s="199"/>
      <c r="Y34" s="199">
        <v>20</v>
      </c>
      <c r="Z34" s="201"/>
      <c r="AA34" s="202">
        <v>20</v>
      </c>
      <c r="AB34" s="200"/>
      <c r="AC34" s="203">
        <v>20</v>
      </c>
      <c r="AD34" s="199"/>
      <c r="AE34" s="199">
        <v>19.7</v>
      </c>
      <c r="AF34" s="199"/>
      <c r="AG34" s="199">
        <v>19.2</v>
      </c>
      <c r="AH34" s="199"/>
      <c r="AI34" s="199">
        <v>18.7</v>
      </c>
      <c r="AJ34" s="199"/>
      <c r="AK34" s="199">
        <v>13.7</v>
      </c>
      <c r="AL34" s="201"/>
      <c r="AM34" s="202">
        <v>9.3</v>
      </c>
      <c r="AN34" s="200"/>
      <c r="AO34" s="203">
        <v>6.3</v>
      </c>
      <c r="AP34" s="199"/>
      <c r="AQ34" s="199">
        <v>4.2</v>
      </c>
      <c r="AR34" s="199"/>
      <c r="AS34" s="199">
        <v>2.8</v>
      </c>
      <c r="AT34" s="199"/>
      <c r="AU34" s="199">
        <v>1.9</v>
      </c>
      <c r="AV34" s="199"/>
      <c r="AW34" s="199">
        <v>1.2</v>
      </c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201"/>
      <c r="BI34" s="201"/>
      <c r="BJ34" s="315"/>
    </row>
    <row r="35" spans="1:62" ht="11.25" customHeight="1">
      <c r="A35" s="67" t="s">
        <v>237</v>
      </c>
      <c r="B35" s="24"/>
      <c r="C35" s="24"/>
      <c r="D35" s="24"/>
      <c r="E35" s="176">
        <v>60</v>
      </c>
      <c r="F35" s="177"/>
      <c r="G35" s="178">
        <v>30</v>
      </c>
      <c r="H35" s="179"/>
      <c r="I35" s="173">
        <v>17.1</v>
      </c>
      <c r="J35" s="170"/>
      <c r="K35" s="170">
        <v>17.1</v>
      </c>
      <c r="L35" s="170"/>
      <c r="M35" s="170">
        <v>17.1</v>
      </c>
      <c r="N35" s="170"/>
      <c r="O35" s="170">
        <v>17.1</v>
      </c>
      <c r="P35" s="170"/>
      <c r="Q35" s="180">
        <f>O35+(S35-O35)/(S8-O8)*(Q8-O8)</f>
        <v>16.85</v>
      </c>
      <c r="R35" s="180"/>
      <c r="S35" s="170">
        <v>16.6</v>
      </c>
      <c r="T35" s="170"/>
      <c r="U35" s="170">
        <v>16.6</v>
      </c>
      <c r="V35" s="170"/>
      <c r="W35" s="170">
        <v>16.6</v>
      </c>
      <c r="X35" s="170"/>
      <c r="Y35" s="170">
        <v>16.6</v>
      </c>
      <c r="Z35" s="171"/>
      <c r="AA35" s="173">
        <v>16.6</v>
      </c>
      <c r="AB35" s="174"/>
      <c r="AC35" s="175">
        <v>16.6</v>
      </c>
      <c r="AD35" s="170"/>
      <c r="AE35" s="170">
        <v>16.6</v>
      </c>
      <c r="AF35" s="170"/>
      <c r="AG35" s="170">
        <v>16.6</v>
      </c>
      <c r="AH35" s="170"/>
      <c r="AI35" s="170">
        <v>16.6</v>
      </c>
      <c r="AJ35" s="170"/>
      <c r="AK35" s="170">
        <v>13.6</v>
      </c>
      <c r="AL35" s="171"/>
      <c r="AM35" s="173">
        <v>10.8</v>
      </c>
      <c r="AN35" s="174"/>
      <c r="AO35" s="175">
        <v>8</v>
      </c>
      <c r="AP35" s="170"/>
      <c r="AQ35" s="170">
        <v>5.7</v>
      </c>
      <c r="AR35" s="170"/>
      <c r="AS35" s="170">
        <v>3.8</v>
      </c>
      <c r="AT35" s="170"/>
      <c r="AU35" s="170">
        <v>2.4</v>
      </c>
      <c r="AV35" s="170"/>
      <c r="AW35" s="170">
        <v>1.4</v>
      </c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1"/>
      <c r="BI35" s="171"/>
      <c r="BJ35" s="172"/>
    </row>
    <row r="36" spans="1:62" ht="11.25" customHeight="1">
      <c r="A36" s="49" t="s">
        <v>277</v>
      </c>
      <c r="B36" s="10"/>
      <c r="C36" s="10"/>
      <c r="D36" s="10"/>
      <c r="E36" s="349">
        <v>85</v>
      </c>
      <c r="F36" s="350"/>
      <c r="G36" s="351">
        <v>60</v>
      </c>
      <c r="H36" s="352"/>
      <c r="I36" s="282">
        <v>24.3</v>
      </c>
      <c r="J36" s="187"/>
      <c r="K36" s="187">
        <v>24.3</v>
      </c>
      <c r="L36" s="187"/>
      <c r="M36" s="187">
        <v>24.3</v>
      </c>
      <c r="N36" s="187"/>
      <c r="O36" s="187">
        <v>24.3</v>
      </c>
      <c r="P36" s="187"/>
      <c r="Q36" s="187">
        <v>24.3</v>
      </c>
      <c r="R36" s="187"/>
      <c r="S36" s="187">
        <v>24.3</v>
      </c>
      <c r="T36" s="187"/>
      <c r="U36" s="187">
        <v>24.2</v>
      </c>
      <c r="V36" s="187"/>
      <c r="W36" s="187">
        <v>24.1</v>
      </c>
      <c r="X36" s="187"/>
      <c r="Y36" s="187">
        <v>23.7</v>
      </c>
      <c r="Z36" s="230"/>
      <c r="AA36" s="282">
        <v>23.4</v>
      </c>
      <c r="AB36" s="283"/>
      <c r="AC36" s="150">
        <v>22.9</v>
      </c>
      <c r="AD36" s="147"/>
      <c r="AE36" s="147">
        <v>22.2</v>
      </c>
      <c r="AF36" s="147"/>
      <c r="AG36" s="147">
        <v>21.3</v>
      </c>
      <c r="AH36" s="147"/>
      <c r="AI36" s="147">
        <v>20.3</v>
      </c>
      <c r="AJ36" s="147"/>
      <c r="AK36" s="147">
        <v>19.1</v>
      </c>
      <c r="AL36" s="145"/>
      <c r="AM36" s="148">
        <v>17.8</v>
      </c>
      <c r="AN36" s="149"/>
      <c r="AO36" s="150">
        <v>16.3</v>
      </c>
      <c r="AP36" s="147"/>
      <c r="AQ36" s="147">
        <v>12.9</v>
      </c>
      <c r="AR36" s="147"/>
      <c r="AS36" s="147">
        <v>9.6</v>
      </c>
      <c r="AT36" s="147"/>
      <c r="AU36" s="147">
        <v>7</v>
      </c>
      <c r="AV36" s="147"/>
      <c r="AW36" s="147">
        <v>4.3</v>
      </c>
      <c r="AX36" s="147"/>
      <c r="AY36" s="187"/>
      <c r="AZ36" s="187"/>
      <c r="BA36" s="187"/>
      <c r="BB36" s="187"/>
      <c r="BC36" s="183"/>
      <c r="BD36" s="183"/>
      <c r="BE36" s="183"/>
      <c r="BF36" s="183"/>
      <c r="BG36" s="183"/>
      <c r="BH36" s="181"/>
      <c r="BI36" s="181"/>
      <c r="BJ36" s="182"/>
    </row>
    <row r="37" spans="1:64" ht="11.25" customHeight="1">
      <c r="A37" s="63" t="s">
        <v>338</v>
      </c>
      <c r="B37" s="20"/>
      <c r="C37" s="20"/>
      <c r="D37" s="20"/>
      <c r="E37" s="195">
        <v>60</v>
      </c>
      <c r="F37" s="196"/>
      <c r="G37" s="197">
        <v>30</v>
      </c>
      <c r="H37" s="198"/>
      <c r="I37" s="184">
        <v>17.1</v>
      </c>
      <c r="J37" s="183"/>
      <c r="K37" s="183">
        <v>17.1</v>
      </c>
      <c r="L37" s="183"/>
      <c r="M37" s="183">
        <v>17.1</v>
      </c>
      <c r="N37" s="183"/>
      <c r="O37" s="183">
        <v>17.1</v>
      </c>
      <c r="P37" s="183"/>
      <c r="Q37" s="205">
        <v>17.1</v>
      </c>
      <c r="R37" s="205"/>
      <c r="S37" s="183">
        <v>17.1</v>
      </c>
      <c r="T37" s="183"/>
      <c r="U37" s="183">
        <v>16.8</v>
      </c>
      <c r="V37" s="183"/>
      <c r="W37" s="183">
        <v>16.2</v>
      </c>
      <c r="X37" s="183"/>
      <c r="Y37" s="183">
        <v>15.7</v>
      </c>
      <c r="Z37" s="181"/>
      <c r="AA37" s="184">
        <v>15.4</v>
      </c>
      <c r="AB37" s="185"/>
      <c r="AC37" s="186">
        <v>15.1</v>
      </c>
      <c r="AD37" s="183"/>
      <c r="AE37" s="183">
        <v>14.8</v>
      </c>
      <c r="AF37" s="183"/>
      <c r="AG37" s="183">
        <v>14.4</v>
      </c>
      <c r="AH37" s="183"/>
      <c r="AI37" s="183">
        <v>14</v>
      </c>
      <c r="AJ37" s="183"/>
      <c r="AK37" s="183">
        <v>13.6</v>
      </c>
      <c r="AL37" s="181"/>
      <c r="AM37" s="184">
        <v>9.3</v>
      </c>
      <c r="AN37" s="185"/>
      <c r="AO37" s="186">
        <v>6.3</v>
      </c>
      <c r="AP37" s="183"/>
      <c r="AQ37" s="183">
        <v>4.2</v>
      </c>
      <c r="AR37" s="183"/>
      <c r="AS37" s="183">
        <v>2.8</v>
      </c>
      <c r="AT37" s="183"/>
      <c r="AU37" s="183">
        <v>1.9</v>
      </c>
      <c r="AV37" s="183"/>
      <c r="AW37" s="183">
        <v>1.2</v>
      </c>
      <c r="AX37" s="183"/>
      <c r="AY37" s="183"/>
      <c r="AZ37" s="183"/>
      <c r="BA37" s="183"/>
      <c r="BB37" s="183"/>
      <c r="BC37" s="199"/>
      <c r="BD37" s="199"/>
      <c r="BE37" s="199"/>
      <c r="BF37" s="199"/>
      <c r="BG37" s="199"/>
      <c r="BH37" s="201"/>
      <c r="BI37" s="201"/>
      <c r="BJ37" s="315"/>
      <c r="BK37" s="77" t="s">
        <v>339</v>
      </c>
      <c r="BL37" s="77" t="s">
        <v>340</v>
      </c>
    </row>
    <row r="38" spans="1:63" ht="11.25" customHeight="1">
      <c r="A38" s="53" t="s">
        <v>343</v>
      </c>
      <c r="B38" s="4"/>
      <c r="C38" s="4"/>
      <c r="D38" s="4"/>
      <c r="E38" s="189">
        <v>80</v>
      </c>
      <c r="F38" s="190"/>
      <c r="G38" s="191">
        <v>50</v>
      </c>
      <c r="H38" s="192"/>
      <c r="I38" s="202">
        <v>22.9</v>
      </c>
      <c r="J38" s="199"/>
      <c r="K38" s="199">
        <v>22.9</v>
      </c>
      <c r="L38" s="199"/>
      <c r="M38" s="199">
        <v>22.9</v>
      </c>
      <c r="N38" s="199"/>
      <c r="O38" s="199">
        <v>22.9</v>
      </c>
      <c r="P38" s="199"/>
      <c r="Q38" s="204">
        <v>22.9</v>
      </c>
      <c r="R38" s="204"/>
      <c r="S38" s="199">
        <v>22.9</v>
      </c>
      <c r="T38" s="199"/>
      <c r="U38" s="199">
        <v>22.9</v>
      </c>
      <c r="V38" s="199"/>
      <c r="W38" s="199">
        <v>22.9</v>
      </c>
      <c r="X38" s="199"/>
      <c r="Y38" s="199">
        <v>22.9</v>
      </c>
      <c r="Z38" s="201"/>
      <c r="AA38" s="202">
        <v>22.9</v>
      </c>
      <c r="AB38" s="200"/>
      <c r="AC38" s="203">
        <v>22.9</v>
      </c>
      <c r="AD38" s="199"/>
      <c r="AE38" s="199">
        <v>22.9</v>
      </c>
      <c r="AF38" s="199"/>
      <c r="AG38" s="199">
        <v>22.9</v>
      </c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  <c r="BK38" s="77" t="s">
        <v>344</v>
      </c>
    </row>
    <row r="39" spans="1:62" ht="11.25" customHeight="1">
      <c r="A39" s="53" t="s">
        <v>345</v>
      </c>
      <c r="B39" s="4"/>
      <c r="C39" s="4"/>
      <c r="D39" s="4"/>
      <c r="E39" s="189">
        <v>90</v>
      </c>
      <c r="F39" s="190"/>
      <c r="G39" s="191">
        <v>65</v>
      </c>
      <c r="H39" s="192"/>
      <c r="I39" s="202">
        <v>25.7</v>
      </c>
      <c r="J39" s="199"/>
      <c r="K39" s="199">
        <v>25.7</v>
      </c>
      <c r="L39" s="199"/>
      <c r="M39" s="199">
        <v>25.7</v>
      </c>
      <c r="N39" s="199"/>
      <c r="O39" s="199">
        <v>25.7</v>
      </c>
      <c r="P39" s="199"/>
      <c r="Q39" s="204">
        <v>25.7</v>
      </c>
      <c r="R39" s="204"/>
      <c r="S39" s="199">
        <v>25.7</v>
      </c>
      <c r="T39" s="199"/>
      <c r="U39" s="199">
        <v>25.7</v>
      </c>
      <c r="V39" s="199"/>
      <c r="W39" s="199">
        <v>25.7</v>
      </c>
      <c r="X39" s="199"/>
      <c r="Y39" s="199">
        <v>25.7</v>
      </c>
      <c r="Z39" s="201"/>
      <c r="AA39" s="202">
        <v>25.7</v>
      </c>
      <c r="AB39" s="200"/>
      <c r="AC39" s="203">
        <v>25.7</v>
      </c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53" t="s">
        <v>352</v>
      </c>
      <c r="B40" s="4"/>
      <c r="C40" s="4"/>
      <c r="D40" s="4"/>
      <c r="E40" s="189">
        <v>90</v>
      </c>
      <c r="F40" s="190"/>
      <c r="G40" s="191">
        <v>65</v>
      </c>
      <c r="H40" s="192"/>
      <c r="I40" s="202">
        <v>25.7</v>
      </c>
      <c r="J40" s="199"/>
      <c r="K40" s="199">
        <v>25.7</v>
      </c>
      <c r="L40" s="199"/>
      <c r="M40" s="199">
        <v>25.7</v>
      </c>
      <c r="N40" s="199"/>
      <c r="O40" s="199">
        <v>25.7</v>
      </c>
      <c r="P40" s="199"/>
      <c r="Q40" s="204">
        <v>25.7</v>
      </c>
      <c r="R40" s="204"/>
      <c r="S40" s="199">
        <v>25.7</v>
      </c>
      <c r="T40" s="199"/>
      <c r="U40" s="199">
        <v>25.7</v>
      </c>
      <c r="V40" s="199"/>
      <c r="W40" s="199">
        <v>25.7</v>
      </c>
      <c r="X40" s="199"/>
      <c r="Y40" s="199">
        <v>25.7</v>
      </c>
      <c r="Z40" s="201"/>
      <c r="AA40" s="202">
        <v>25.7</v>
      </c>
      <c r="AB40" s="200"/>
      <c r="AC40" s="203">
        <v>25.7</v>
      </c>
      <c r="AD40" s="199"/>
      <c r="AE40" s="199"/>
      <c r="AF40" s="199"/>
      <c r="AG40" s="199"/>
      <c r="AH40" s="199"/>
      <c r="AI40" s="199"/>
      <c r="AJ40" s="199"/>
      <c r="AK40" s="199"/>
      <c r="AL40" s="201"/>
      <c r="AM40" s="202"/>
      <c r="AN40" s="200"/>
      <c r="AO40" s="203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201"/>
      <c r="BI40" s="201"/>
      <c r="BJ40" s="315"/>
    </row>
    <row r="41" spans="1:62" ht="11.25" customHeight="1">
      <c r="A41" s="3"/>
      <c r="B41" s="4"/>
      <c r="C41" s="4"/>
      <c r="D41" s="4"/>
      <c r="E41" s="341"/>
      <c r="F41" s="258"/>
      <c r="G41" s="201"/>
      <c r="H41" s="315"/>
      <c r="I41" s="202"/>
      <c r="J41" s="199"/>
      <c r="K41" s="199"/>
      <c r="L41" s="199"/>
      <c r="M41" s="199"/>
      <c r="N41" s="199"/>
      <c r="O41" s="199"/>
      <c r="P41" s="199"/>
      <c r="Q41" s="204"/>
      <c r="R41" s="204"/>
      <c r="S41" s="199"/>
      <c r="T41" s="199"/>
      <c r="U41" s="199"/>
      <c r="V41" s="199"/>
      <c r="W41" s="199"/>
      <c r="X41" s="199"/>
      <c r="Y41" s="199"/>
      <c r="Z41" s="201"/>
      <c r="AA41" s="202"/>
      <c r="AB41" s="200"/>
      <c r="AC41" s="203"/>
      <c r="AD41" s="199"/>
      <c r="AE41" s="199"/>
      <c r="AF41" s="199"/>
      <c r="AG41" s="199"/>
      <c r="AH41" s="199"/>
      <c r="AI41" s="199"/>
      <c r="AJ41" s="199"/>
      <c r="AK41" s="199"/>
      <c r="AL41" s="201"/>
      <c r="AM41" s="202"/>
      <c r="AN41" s="200"/>
      <c r="AO41" s="203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201"/>
      <c r="BI41" s="201"/>
      <c r="BJ41" s="315"/>
    </row>
    <row r="42" spans="1:62" ht="11.25" customHeight="1">
      <c r="A42" s="3"/>
      <c r="B42" s="4"/>
      <c r="C42" s="4"/>
      <c r="D42" s="4"/>
      <c r="E42" s="341"/>
      <c r="F42" s="258"/>
      <c r="G42" s="201"/>
      <c r="H42" s="315"/>
      <c r="I42" s="202"/>
      <c r="J42" s="199"/>
      <c r="K42" s="199"/>
      <c r="L42" s="199"/>
      <c r="M42" s="199"/>
      <c r="N42" s="199"/>
      <c r="O42" s="199"/>
      <c r="P42" s="199"/>
      <c r="Q42" s="204"/>
      <c r="R42" s="204"/>
      <c r="S42" s="199"/>
      <c r="T42" s="199"/>
      <c r="U42" s="199"/>
      <c r="V42" s="199"/>
      <c r="W42" s="199"/>
      <c r="X42" s="199"/>
      <c r="Y42" s="199"/>
      <c r="Z42" s="201"/>
      <c r="AA42" s="202"/>
      <c r="AB42" s="200"/>
      <c r="AC42" s="203"/>
      <c r="AD42" s="199"/>
      <c r="AE42" s="199"/>
      <c r="AF42" s="199"/>
      <c r="AG42" s="199"/>
      <c r="AH42" s="199"/>
      <c r="AI42" s="199"/>
      <c r="AJ42" s="199"/>
      <c r="AK42" s="199"/>
      <c r="AL42" s="201"/>
      <c r="AM42" s="202"/>
      <c r="AN42" s="200"/>
      <c r="AO42" s="203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201"/>
      <c r="BI42" s="201"/>
      <c r="BJ42" s="315"/>
    </row>
    <row r="43" spans="1:62" ht="11.25" customHeight="1">
      <c r="A43" s="3"/>
      <c r="B43" s="4"/>
      <c r="C43" s="4"/>
      <c r="D43" s="4"/>
      <c r="E43" s="341"/>
      <c r="F43" s="258"/>
      <c r="G43" s="201"/>
      <c r="H43" s="315"/>
      <c r="I43" s="202"/>
      <c r="J43" s="199"/>
      <c r="K43" s="199"/>
      <c r="L43" s="199"/>
      <c r="M43" s="199"/>
      <c r="N43" s="199"/>
      <c r="O43" s="199"/>
      <c r="P43" s="199"/>
      <c r="Q43" s="204"/>
      <c r="R43" s="204"/>
      <c r="S43" s="199"/>
      <c r="T43" s="199"/>
      <c r="U43" s="199"/>
      <c r="V43" s="199"/>
      <c r="W43" s="199"/>
      <c r="X43" s="199"/>
      <c r="Y43" s="199"/>
      <c r="Z43" s="201"/>
      <c r="AA43" s="202"/>
      <c r="AB43" s="200"/>
      <c r="AC43" s="203"/>
      <c r="AD43" s="199"/>
      <c r="AE43" s="199"/>
      <c r="AF43" s="199"/>
      <c r="AG43" s="199"/>
      <c r="AH43" s="199"/>
      <c r="AI43" s="199"/>
      <c r="AJ43" s="199"/>
      <c r="AK43" s="199"/>
      <c r="AL43" s="201"/>
      <c r="AM43" s="202"/>
      <c r="AN43" s="200"/>
      <c r="AO43" s="203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201"/>
      <c r="BI43" s="201"/>
      <c r="BJ43" s="315"/>
    </row>
    <row r="44" spans="1:62" ht="11.25" customHeight="1">
      <c r="A44" s="3"/>
      <c r="B44" s="4"/>
      <c r="C44" s="4"/>
      <c r="D44" s="4"/>
      <c r="E44" s="341"/>
      <c r="F44" s="258"/>
      <c r="G44" s="201"/>
      <c r="H44" s="315"/>
      <c r="I44" s="202"/>
      <c r="J44" s="199"/>
      <c r="K44" s="199"/>
      <c r="L44" s="199"/>
      <c r="M44" s="199"/>
      <c r="N44" s="199"/>
      <c r="O44" s="199"/>
      <c r="P44" s="199"/>
      <c r="Q44" s="204"/>
      <c r="R44" s="204"/>
      <c r="S44" s="199"/>
      <c r="T44" s="199"/>
      <c r="U44" s="199"/>
      <c r="V44" s="199"/>
      <c r="W44" s="199"/>
      <c r="X44" s="199"/>
      <c r="Y44" s="199"/>
      <c r="Z44" s="201"/>
      <c r="AA44" s="202"/>
      <c r="AB44" s="200"/>
      <c r="AC44" s="203"/>
      <c r="AD44" s="199"/>
      <c r="AE44" s="199"/>
      <c r="AF44" s="199"/>
      <c r="AG44" s="199"/>
      <c r="AH44" s="199"/>
      <c r="AI44" s="199"/>
      <c r="AJ44" s="199"/>
      <c r="AK44" s="199"/>
      <c r="AL44" s="201"/>
      <c r="AM44" s="202"/>
      <c r="AN44" s="200"/>
      <c r="AO44" s="203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201"/>
      <c r="BI44" s="201"/>
      <c r="BJ44" s="315"/>
    </row>
    <row r="45" spans="1:62" ht="11.25" customHeight="1">
      <c r="A45" s="3"/>
      <c r="B45" s="4"/>
      <c r="C45" s="4"/>
      <c r="D45" s="4"/>
      <c r="E45" s="341"/>
      <c r="F45" s="258"/>
      <c r="G45" s="201"/>
      <c r="H45" s="315"/>
      <c r="I45" s="202"/>
      <c r="J45" s="199"/>
      <c r="K45" s="199"/>
      <c r="L45" s="199"/>
      <c r="M45" s="199"/>
      <c r="N45" s="199"/>
      <c r="O45" s="199"/>
      <c r="P45" s="199"/>
      <c r="Q45" s="204"/>
      <c r="R45" s="204"/>
      <c r="S45" s="199"/>
      <c r="T45" s="199"/>
      <c r="U45" s="199"/>
      <c r="V45" s="199"/>
      <c r="W45" s="199"/>
      <c r="X45" s="199"/>
      <c r="Y45" s="199"/>
      <c r="Z45" s="201"/>
      <c r="AA45" s="202"/>
      <c r="AB45" s="200"/>
      <c r="AC45" s="203"/>
      <c r="AD45" s="199"/>
      <c r="AE45" s="199"/>
      <c r="AF45" s="199"/>
      <c r="AG45" s="199"/>
      <c r="AH45" s="199"/>
      <c r="AI45" s="199"/>
      <c r="AJ45" s="199"/>
      <c r="AK45" s="199"/>
      <c r="AL45" s="201"/>
      <c r="AM45" s="202"/>
      <c r="AN45" s="200"/>
      <c r="AO45" s="203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201"/>
      <c r="BI45" s="201"/>
      <c r="BJ45" s="315"/>
    </row>
    <row r="46" spans="1:62" ht="11.25" customHeight="1">
      <c r="A46" s="22"/>
      <c r="B46" s="19"/>
      <c r="C46" s="19"/>
      <c r="D46" s="19"/>
      <c r="E46" s="318"/>
      <c r="F46" s="319"/>
      <c r="G46" s="133"/>
      <c r="H46" s="134"/>
      <c r="I46" s="138"/>
      <c r="J46" s="137"/>
      <c r="K46" s="137"/>
      <c r="L46" s="137"/>
      <c r="M46" s="137"/>
      <c r="N46" s="137"/>
      <c r="O46" s="137"/>
      <c r="P46" s="137"/>
      <c r="Q46" s="141"/>
      <c r="R46" s="141"/>
      <c r="S46" s="137"/>
      <c r="T46" s="137"/>
      <c r="U46" s="137"/>
      <c r="V46" s="137"/>
      <c r="W46" s="137"/>
      <c r="X46" s="137"/>
      <c r="Y46" s="137"/>
      <c r="Z46" s="133"/>
      <c r="AA46" s="138"/>
      <c r="AB46" s="139"/>
      <c r="AC46" s="140"/>
      <c r="AD46" s="137"/>
      <c r="AE46" s="137"/>
      <c r="AF46" s="137"/>
      <c r="AG46" s="137"/>
      <c r="AH46" s="137"/>
      <c r="AI46" s="137"/>
      <c r="AJ46" s="137"/>
      <c r="AK46" s="137"/>
      <c r="AL46" s="133"/>
      <c r="AM46" s="138"/>
      <c r="AN46" s="139"/>
      <c r="AO46" s="140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3"/>
      <c r="BI46" s="133"/>
      <c r="BJ46" s="134"/>
    </row>
    <row r="47" spans="1:62" ht="11.25" customHeight="1">
      <c r="A47" s="16" t="s">
        <v>9</v>
      </c>
      <c r="B47" s="1"/>
      <c r="C47" s="17" t="s">
        <v>10</v>
      </c>
      <c r="D47" s="1" t="s">
        <v>64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1"/>
    </row>
    <row r="48" spans="1:62" ht="11.25" customHeight="1">
      <c r="A48" s="7"/>
      <c r="B48" s="1"/>
      <c r="C48" s="17" t="s">
        <v>18</v>
      </c>
      <c r="D48" s="1" t="s">
        <v>27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1"/>
    </row>
    <row r="49" spans="1:62" ht="11.25" customHeight="1">
      <c r="A49" s="13"/>
      <c r="B49" s="14"/>
      <c r="C49" s="18" t="s">
        <v>65</v>
      </c>
      <c r="D49" s="69" t="str">
        <f>A29</f>
        <v>A 182 UNS S31803</v>
      </c>
      <c r="E49" s="14"/>
      <c r="F49" s="14"/>
      <c r="G49" s="14"/>
      <c r="H49" s="14"/>
      <c r="I49" s="14" t="s">
        <v>324</v>
      </c>
      <c r="J49" s="75" t="s">
        <v>325</v>
      </c>
      <c r="K49" s="14"/>
      <c r="L49" s="14"/>
      <c r="M49" s="14"/>
      <c r="N49" s="14"/>
      <c r="O49" s="69" t="str">
        <f>A30</f>
        <v>A 182 UNS S32750</v>
      </c>
      <c r="P49" s="14"/>
      <c r="Q49" s="14"/>
      <c r="R49" s="14"/>
      <c r="S49" s="14"/>
      <c r="T49" s="14" t="s">
        <v>292</v>
      </c>
      <c r="U49" s="75" t="s">
        <v>327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"/>
      <c r="AS49" s="1"/>
      <c r="AT49" s="1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5"/>
    </row>
    <row r="50" spans="1:53" ht="11.25" customHeight="1">
      <c r="A50" s="1" t="s">
        <v>66</v>
      </c>
      <c r="AR50" s="10"/>
      <c r="AS50" s="10"/>
      <c r="AT50" s="10"/>
      <c r="AU50" s="1"/>
      <c r="AV50" s="1"/>
      <c r="AW50" s="1"/>
      <c r="AX50" s="1"/>
      <c r="AY50" s="1"/>
      <c r="AZ50" s="1"/>
      <c r="BA50" s="32" t="s">
        <v>67</v>
      </c>
    </row>
    <row r="51" ht="13.5" customHeight="1"/>
  </sheetData>
  <mergeCells count="1151">
    <mergeCell ref="BI28:BJ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M28:N28"/>
    <mergeCell ref="O28:P28"/>
    <mergeCell ref="Q28:R28"/>
    <mergeCell ref="S28:T28"/>
    <mergeCell ref="E28:F28"/>
    <mergeCell ref="G28:H28"/>
    <mergeCell ref="I28:J28"/>
    <mergeCell ref="K28:L28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BI12:BJ12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BA12:BB12"/>
    <mergeCell ref="BC12:BD12"/>
    <mergeCell ref="BE12:BF12"/>
    <mergeCell ref="BG12:BH12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M12:N12"/>
    <mergeCell ref="O12:P12"/>
    <mergeCell ref="Q12:R12"/>
    <mergeCell ref="S12:T12"/>
    <mergeCell ref="E12:F12"/>
    <mergeCell ref="G12:H12"/>
    <mergeCell ref="I12:J12"/>
    <mergeCell ref="K12:L12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W38:X38"/>
    <mergeCell ref="Y38:Z38"/>
    <mergeCell ref="AA38:AB38"/>
    <mergeCell ref="AC38:AD38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M37:N37"/>
    <mergeCell ref="O37:P37"/>
    <mergeCell ref="Q37:R37"/>
    <mergeCell ref="S37:T37"/>
    <mergeCell ref="E37:F37"/>
    <mergeCell ref="G37:H37"/>
    <mergeCell ref="I37:J37"/>
    <mergeCell ref="K37:L37"/>
    <mergeCell ref="AY35:AZ35"/>
    <mergeCell ref="BI35:BJ35"/>
    <mergeCell ref="BA35:BB35"/>
    <mergeCell ref="BC35:BD35"/>
    <mergeCell ref="BE35:BF35"/>
    <mergeCell ref="BG35:BH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AM8:AN8"/>
    <mergeCell ref="AO8:AP8"/>
    <mergeCell ref="AQ8:AR8"/>
    <mergeCell ref="E35:F35"/>
    <mergeCell ref="G35:H35"/>
    <mergeCell ref="I35:J35"/>
    <mergeCell ref="K35:L35"/>
    <mergeCell ref="M35:N35"/>
    <mergeCell ref="O35:P35"/>
    <mergeCell ref="Q35:R35"/>
    <mergeCell ref="U8:V8"/>
    <mergeCell ref="W8:X8"/>
    <mergeCell ref="Y8:Z8"/>
    <mergeCell ref="AA8:AB8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E18:F18"/>
    <mergeCell ref="G18:H18"/>
    <mergeCell ref="I18:J18"/>
    <mergeCell ref="M18:N18"/>
    <mergeCell ref="K18:L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E19:F19"/>
    <mergeCell ref="G19:H19"/>
    <mergeCell ref="I19:J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E21:F21"/>
    <mergeCell ref="G21:H21"/>
    <mergeCell ref="I21:J21"/>
    <mergeCell ref="M21:N21"/>
    <mergeCell ref="O21:P21"/>
    <mergeCell ref="Q21:R21"/>
    <mergeCell ref="S21:T21"/>
    <mergeCell ref="U21:V21"/>
    <mergeCell ref="AK21:AL21"/>
    <mergeCell ref="W21:X21"/>
    <mergeCell ref="Y21:Z21"/>
    <mergeCell ref="AA21:AB21"/>
    <mergeCell ref="AC21:AD21"/>
    <mergeCell ref="AM21:AN21"/>
    <mergeCell ref="AO21:AP21"/>
    <mergeCell ref="AQ21:AR21"/>
    <mergeCell ref="E22:F22"/>
    <mergeCell ref="G22:H22"/>
    <mergeCell ref="I22:J22"/>
    <mergeCell ref="M22:N22"/>
    <mergeCell ref="O22:P22"/>
    <mergeCell ref="Q22:R22"/>
    <mergeCell ref="S22:T22"/>
    <mergeCell ref="AM22:AN22"/>
    <mergeCell ref="AO22:AP22"/>
    <mergeCell ref="AQ22:AR22"/>
    <mergeCell ref="AC22:AD22"/>
    <mergeCell ref="AE22:AF22"/>
    <mergeCell ref="AG22:AH22"/>
    <mergeCell ref="AI22:AJ22"/>
    <mergeCell ref="E10:F10"/>
    <mergeCell ref="G10:H10"/>
    <mergeCell ref="AK22:AL22"/>
    <mergeCell ref="U22:V22"/>
    <mergeCell ref="W22:X22"/>
    <mergeCell ref="Y22:Z22"/>
    <mergeCell ref="AA22:AB22"/>
    <mergeCell ref="AE21:AF21"/>
    <mergeCell ref="AG21:AH21"/>
    <mergeCell ref="AI21:AJ21"/>
    <mergeCell ref="I10:J10"/>
    <mergeCell ref="M10:N10"/>
    <mergeCell ref="O10:P10"/>
    <mergeCell ref="Q10:R10"/>
    <mergeCell ref="K10:L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E16:F16"/>
    <mergeCell ref="G16:H16"/>
    <mergeCell ref="I16:J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E13:F13"/>
    <mergeCell ref="G13:H13"/>
    <mergeCell ref="I13:J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E29:F29"/>
    <mergeCell ref="G29:H29"/>
    <mergeCell ref="I29:J29"/>
    <mergeCell ref="K29:L29"/>
    <mergeCell ref="M29:N29"/>
    <mergeCell ref="O29:P29"/>
    <mergeCell ref="Q29:R29"/>
    <mergeCell ref="AK29:AL29"/>
    <mergeCell ref="AM29:AN29"/>
    <mergeCell ref="AO29:AP29"/>
    <mergeCell ref="AA29:AB29"/>
    <mergeCell ref="AC29:AD29"/>
    <mergeCell ref="AE29:AF29"/>
    <mergeCell ref="AG29:AH29"/>
    <mergeCell ref="M31:N31"/>
    <mergeCell ref="O31:P31"/>
    <mergeCell ref="Q31:R31"/>
    <mergeCell ref="AI29:AJ29"/>
    <mergeCell ref="S29:T29"/>
    <mergeCell ref="U29:V29"/>
    <mergeCell ref="W29:X29"/>
    <mergeCell ref="Y29:Z29"/>
    <mergeCell ref="S31:T31"/>
    <mergeCell ref="U31:V31"/>
    <mergeCell ref="E31:F31"/>
    <mergeCell ref="G31:H31"/>
    <mergeCell ref="I31:J31"/>
    <mergeCell ref="K31:L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K36:AL36"/>
    <mergeCell ref="AM36:AN36"/>
    <mergeCell ref="AO36:AP36"/>
    <mergeCell ref="AC36:AD36"/>
    <mergeCell ref="AE36:AF36"/>
    <mergeCell ref="AG36:AH36"/>
    <mergeCell ref="AI36:AJ36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Z3:AQ3"/>
    <mergeCell ref="Z4:AQ4"/>
    <mergeCell ref="BA8:BB8"/>
    <mergeCell ref="AS8:AT8"/>
    <mergeCell ref="AU8:AV8"/>
    <mergeCell ref="AC8:AD8"/>
    <mergeCell ref="AE8:AF8"/>
    <mergeCell ref="AG8:AH8"/>
    <mergeCell ref="AI8:AJ8"/>
    <mergeCell ref="AK8:AL8"/>
    <mergeCell ref="BG8:BH8"/>
    <mergeCell ref="BI8:BJ8"/>
    <mergeCell ref="BG9:BH9"/>
    <mergeCell ref="AW8:AX8"/>
    <mergeCell ref="AY8:AZ8"/>
    <mergeCell ref="BC8:BD8"/>
    <mergeCell ref="BE8:BF8"/>
    <mergeCell ref="BE9:BF9"/>
    <mergeCell ref="BA10:BB10"/>
    <mergeCell ref="BC10:BD10"/>
    <mergeCell ref="BE10:BF10"/>
    <mergeCell ref="BG10:BH10"/>
    <mergeCell ref="AS10:AT10"/>
    <mergeCell ref="AU10:AV10"/>
    <mergeCell ref="AW10:AX10"/>
    <mergeCell ref="AY10:AZ10"/>
    <mergeCell ref="AS16:AT16"/>
    <mergeCell ref="AU16:AV16"/>
    <mergeCell ref="AW16:AX16"/>
    <mergeCell ref="AY16:AZ16"/>
    <mergeCell ref="BC13:BD13"/>
    <mergeCell ref="BE13:BF13"/>
    <mergeCell ref="BG13:BH13"/>
    <mergeCell ref="BA16:BB16"/>
    <mergeCell ref="BC16:BD16"/>
    <mergeCell ref="BE16:BF16"/>
    <mergeCell ref="BG16:BH16"/>
    <mergeCell ref="BC15:BD15"/>
    <mergeCell ref="BE15:BF15"/>
    <mergeCell ref="BG15:BH15"/>
    <mergeCell ref="AU13:AV13"/>
    <mergeCell ref="AW13:AX13"/>
    <mergeCell ref="AY13:AZ13"/>
    <mergeCell ref="BA13:BB13"/>
    <mergeCell ref="AS18:AT18"/>
    <mergeCell ref="AU18:AV18"/>
    <mergeCell ref="AW18:AX18"/>
    <mergeCell ref="AY18:AZ18"/>
    <mergeCell ref="BE19:BF19"/>
    <mergeCell ref="BG19:BH19"/>
    <mergeCell ref="BA18:BB18"/>
    <mergeCell ref="BC18:BD18"/>
    <mergeCell ref="BE18:BF18"/>
    <mergeCell ref="BG18:BH18"/>
    <mergeCell ref="AU19:AV19"/>
    <mergeCell ref="AW19:AX19"/>
    <mergeCell ref="AY19:AZ19"/>
    <mergeCell ref="BC19:BD19"/>
    <mergeCell ref="BG22:BH22"/>
    <mergeCell ref="BA21:BB21"/>
    <mergeCell ref="BC21:BD21"/>
    <mergeCell ref="BE21:BF21"/>
    <mergeCell ref="BG21:BH21"/>
    <mergeCell ref="AU22:AV22"/>
    <mergeCell ref="AW22:AX22"/>
    <mergeCell ref="AY22:AZ22"/>
    <mergeCell ref="BE22:BF22"/>
    <mergeCell ref="AQ29:AR29"/>
    <mergeCell ref="AS29:AT29"/>
    <mergeCell ref="AU29:AV29"/>
    <mergeCell ref="AW29:AX29"/>
    <mergeCell ref="AQ31:AR31"/>
    <mergeCell ref="AS31:AT31"/>
    <mergeCell ref="AU31:AV31"/>
    <mergeCell ref="AW31:AX31"/>
    <mergeCell ref="BG26:BH26"/>
    <mergeCell ref="AY31:AZ31"/>
    <mergeCell ref="BA31:BB31"/>
    <mergeCell ref="BC31:BD31"/>
    <mergeCell ref="BE31:BF31"/>
    <mergeCell ref="BG29:BH29"/>
    <mergeCell ref="AY29:AZ29"/>
    <mergeCell ref="BA29:BB29"/>
    <mergeCell ref="BC29:BD29"/>
    <mergeCell ref="BC30:BD30"/>
    <mergeCell ref="AS26:AT26"/>
    <mergeCell ref="AU26:AV26"/>
    <mergeCell ref="AW26:AX26"/>
    <mergeCell ref="BE26:BF26"/>
    <mergeCell ref="BG32:BH32"/>
    <mergeCell ref="AY27:AZ27"/>
    <mergeCell ref="BA27:BB27"/>
    <mergeCell ref="BC27:BD27"/>
    <mergeCell ref="BE27:BF27"/>
    <mergeCell ref="BG31:BH31"/>
    <mergeCell ref="BE29:BF29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Q36:AR36"/>
    <mergeCell ref="AS36:AT36"/>
    <mergeCell ref="AU36:AV36"/>
    <mergeCell ref="AW36:AX36"/>
    <mergeCell ref="BG36:BH36"/>
    <mergeCell ref="AY36:AZ36"/>
    <mergeCell ref="BA36:BB36"/>
    <mergeCell ref="BC36:BD36"/>
    <mergeCell ref="BE36:BF36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AQ46:AR46"/>
    <mergeCell ref="AS46:AT46"/>
    <mergeCell ref="AU46:AV46"/>
    <mergeCell ref="AW46:AX46"/>
    <mergeCell ref="BG46:BH46"/>
    <mergeCell ref="AY46:AZ46"/>
    <mergeCell ref="BA46:BB46"/>
    <mergeCell ref="BC46:BD46"/>
    <mergeCell ref="BE46:BF46"/>
    <mergeCell ref="K8:L8"/>
    <mergeCell ref="BI9:BJ9"/>
    <mergeCell ref="BI10:BJ10"/>
    <mergeCell ref="AQ9:AR9"/>
    <mergeCell ref="AS9:AT9"/>
    <mergeCell ref="AU9:AV9"/>
    <mergeCell ref="AW9:AX9"/>
    <mergeCell ref="AY9:AZ9"/>
    <mergeCell ref="BA9:BB9"/>
    <mergeCell ref="BC9:BD9"/>
    <mergeCell ref="BI22:BJ22"/>
    <mergeCell ref="BI18:BJ18"/>
    <mergeCell ref="BI19:BJ19"/>
    <mergeCell ref="K13:L13"/>
    <mergeCell ref="K16:L16"/>
    <mergeCell ref="AS13:AT13"/>
    <mergeCell ref="BA22:BB22"/>
    <mergeCell ref="BC22:BD22"/>
    <mergeCell ref="BA19:BB19"/>
    <mergeCell ref="AS22:AT22"/>
    <mergeCell ref="K22:L22"/>
    <mergeCell ref="BG27:BH27"/>
    <mergeCell ref="AQ27:AR27"/>
    <mergeCell ref="AS27:AT27"/>
    <mergeCell ref="AU27:AV27"/>
    <mergeCell ref="AW27:AX27"/>
    <mergeCell ref="AY26:AZ26"/>
    <mergeCell ref="BA26:BB26"/>
    <mergeCell ref="BC26:BD26"/>
    <mergeCell ref="AQ26:AR26"/>
    <mergeCell ref="BI16:BJ16"/>
    <mergeCell ref="BI13:BJ13"/>
    <mergeCell ref="K19:L19"/>
    <mergeCell ref="K21:L21"/>
    <mergeCell ref="BI21:BJ21"/>
    <mergeCell ref="AS21:AT21"/>
    <mergeCell ref="AU21:AV21"/>
    <mergeCell ref="AW21:AX21"/>
    <mergeCell ref="AY21:AZ21"/>
    <mergeCell ref="AS19:AT19"/>
    <mergeCell ref="BI45:BJ45"/>
    <mergeCell ref="BI46:BJ46"/>
    <mergeCell ref="A7:D9"/>
    <mergeCell ref="BI32:BJ32"/>
    <mergeCell ref="BI36:BJ36"/>
    <mergeCell ref="BI31:BJ31"/>
    <mergeCell ref="BI26:BJ26"/>
    <mergeCell ref="BI27:BJ27"/>
    <mergeCell ref="E39:F39"/>
    <mergeCell ref="BI29:BJ29"/>
    <mergeCell ref="G39:H39"/>
    <mergeCell ref="I39:J39"/>
    <mergeCell ref="K39:L39"/>
    <mergeCell ref="M39:N39"/>
    <mergeCell ref="O39:P39"/>
    <mergeCell ref="Q39:R39"/>
    <mergeCell ref="S39:T39"/>
    <mergeCell ref="U39:V39"/>
    <mergeCell ref="AI39:AJ39"/>
    <mergeCell ref="AK39:AL39"/>
    <mergeCell ref="W39:X39"/>
    <mergeCell ref="Y39:Z39"/>
    <mergeCell ref="AA39:AB39"/>
    <mergeCell ref="AC39:AD39"/>
    <mergeCell ref="BI39:BJ39"/>
    <mergeCell ref="AU39:AV39"/>
    <mergeCell ref="AW39:AX39"/>
    <mergeCell ref="AY39:AZ39"/>
    <mergeCell ref="BA39:BB39"/>
    <mergeCell ref="U41:V41"/>
    <mergeCell ref="BC39:BD39"/>
    <mergeCell ref="BE39:BF39"/>
    <mergeCell ref="BG39:BH39"/>
    <mergeCell ref="AM39:AN39"/>
    <mergeCell ref="AO39:AP39"/>
    <mergeCell ref="AQ39:AR39"/>
    <mergeCell ref="AS39:AT39"/>
    <mergeCell ref="AE39:AF39"/>
    <mergeCell ref="AG39:AH39"/>
    <mergeCell ref="M41:N41"/>
    <mergeCell ref="O41:P41"/>
    <mergeCell ref="Q41:R41"/>
    <mergeCell ref="S41:T41"/>
    <mergeCell ref="E41:F41"/>
    <mergeCell ref="G41:H41"/>
    <mergeCell ref="I41:J41"/>
    <mergeCell ref="K41:L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I44:BJ44"/>
    <mergeCell ref="BA44:BB44"/>
    <mergeCell ref="BC44:BD44"/>
    <mergeCell ref="BE44:BF44"/>
    <mergeCell ref="BG44:BH44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I40:BJ40"/>
    <mergeCell ref="BA40:BB40"/>
    <mergeCell ref="BC40:BD40"/>
    <mergeCell ref="BE40:BF40"/>
    <mergeCell ref="BG40:BH40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I11:BJ11"/>
    <mergeCell ref="BA11:BB11"/>
    <mergeCell ref="BC11:BD11"/>
    <mergeCell ref="BE11:BF11"/>
    <mergeCell ref="BG11:BH1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BI20:BJ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I23:BJ23"/>
    <mergeCell ref="BA23:BB23"/>
    <mergeCell ref="BC23:BD23"/>
    <mergeCell ref="BE23:BF23"/>
    <mergeCell ref="BG23:BH23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J44"/>
  <sheetViews>
    <sheetView showGridLines="0" zoomScaleSheetLayoutView="100" workbookViewId="0" topLeftCell="A1">
      <selection activeCell="E13" sqref="E13:F1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21" t="s">
        <v>240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241</v>
      </c>
      <c r="AS1" s="260"/>
      <c r="AT1" s="261"/>
      <c r="AU1" s="250" t="s">
        <v>242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243</v>
      </c>
      <c r="AS2" s="4"/>
      <c r="AT2" s="5"/>
      <c r="AU2" s="379" t="s">
        <v>272</v>
      </c>
      <c r="AV2" s="380"/>
      <c r="AW2" s="380"/>
      <c r="AX2" s="380"/>
      <c r="AY2" s="380"/>
      <c r="AZ2" s="380"/>
      <c r="BA2" s="380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244</v>
      </c>
      <c r="B3" s="235"/>
      <c r="C3" s="236"/>
      <c r="D3" s="244" t="s">
        <v>271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245</v>
      </c>
      <c r="X3" s="241"/>
      <c r="Y3" s="242"/>
      <c r="Z3" s="240" t="s">
        <v>246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247</v>
      </c>
      <c r="AS3" s="255"/>
      <c r="AT3" s="256"/>
      <c r="AU3" s="199">
        <v>0</v>
      </c>
      <c r="AV3" s="199"/>
      <c r="AW3" s="257"/>
      <c r="AX3" s="257"/>
      <c r="AY3" s="257"/>
      <c r="AZ3" s="356"/>
      <c r="BA3" s="35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248</v>
      </c>
      <c r="B4" s="238"/>
      <c r="C4" s="239"/>
      <c r="D4" s="376" t="s">
        <v>270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8"/>
      <c r="W4" s="243" t="s">
        <v>249</v>
      </c>
      <c r="X4" s="238"/>
      <c r="Y4" s="239"/>
      <c r="Z4" s="243" t="s">
        <v>250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251</v>
      </c>
      <c r="AS4" s="252"/>
      <c r="AT4" s="253"/>
      <c r="AU4" s="8"/>
      <c r="AV4" s="8">
        <v>1</v>
      </c>
      <c r="AW4" s="8"/>
      <c r="AX4" s="8" t="s">
        <v>252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253</v>
      </c>
      <c r="F6" s="1"/>
      <c r="G6" s="1"/>
      <c r="H6" s="1"/>
      <c r="I6" s="1" t="s">
        <v>254</v>
      </c>
      <c r="J6" s="1"/>
      <c r="K6" s="1"/>
      <c r="L6" s="1"/>
      <c r="M6" s="1"/>
      <c r="N6" s="1"/>
      <c r="O6" s="1"/>
      <c r="P6" s="1"/>
      <c r="Q6" s="1"/>
      <c r="R6" s="1" t="s">
        <v>255</v>
      </c>
      <c r="S6" s="1"/>
      <c r="T6" s="1"/>
      <c r="U6" s="1"/>
      <c r="V6" s="34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256</v>
      </c>
      <c r="B7" s="307"/>
      <c r="C7" s="307"/>
      <c r="D7" s="308"/>
      <c r="E7" s="228" t="s">
        <v>257</v>
      </c>
      <c r="F7" s="229"/>
      <c r="G7" s="230" t="s">
        <v>257</v>
      </c>
      <c r="H7" s="231"/>
      <c r="I7" s="10" t="s">
        <v>258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259</v>
      </c>
      <c r="F8" s="227"/>
      <c r="G8" s="232" t="s">
        <v>260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261</v>
      </c>
      <c r="F9" s="286"/>
      <c r="G9" s="287" t="s">
        <v>261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38" t="s">
        <v>273</v>
      </c>
      <c r="B10" s="20"/>
      <c r="C10" s="20"/>
      <c r="D10" s="20"/>
      <c r="E10" s="337">
        <v>70</v>
      </c>
      <c r="F10" s="250"/>
      <c r="G10" s="181">
        <v>36</v>
      </c>
      <c r="H10" s="182"/>
      <c r="I10" s="184">
        <v>20</v>
      </c>
      <c r="J10" s="183"/>
      <c r="K10" s="181">
        <v>20</v>
      </c>
      <c r="L10" s="186"/>
      <c r="M10" s="186">
        <v>20</v>
      </c>
      <c r="N10" s="183"/>
      <c r="O10" s="183">
        <v>20</v>
      </c>
      <c r="P10" s="183"/>
      <c r="Q10" s="183">
        <v>20</v>
      </c>
      <c r="R10" s="183"/>
      <c r="S10" s="183">
        <v>20</v>
      </c>
      <c r="T10" s="183"/>
      <c r="U10" s="183">
        <v>20</v>
      </c>
      <c r="V10" s="183"/>
      <c r="W10" s="183">
        <v>19.6</v>
      </c>
      <c r="X10" s="183"/>
      <c r="Y10" s="183">
        <v>18.4</v>
      </c>
      <c r="Z10" s="181"/>
      <c r="AA10" s="184">
        <v>17.8</v>
      </c>
      <c r="AB10" s="185"/>
      <c r="AC10" s="186">
        <v>17.2</v>
      </c>
      <c r="AD10" s="183"/>
      <c r="AE10" s="183">
        <v>14.8</v>
      </c>
      <c r="AF10" s="183"/>
      <c r="AG10" s="183">
        <v>12</v>
      </c>
      <c r="AH10" s="183"/>
      <c r="AI10" s="183">
        <v>9.3</v>
      </c>
      <c r="AJ10" s="183"/>
      <c r="AK10" s="183">
        <v>6.7</v>
      </c>
      <c r="AL10" s="181"/>
      <c r="AM10" s="184">
        <v>4</v>
      </c>
      <c r="AN10" s="185"/>
      <c r="AO10" s="186">
        <v>2.5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38" t="s">
        <v>274</v>
      </c>
      <c r="B11" s="20"/>
      <c r="C11" s="20"/>
      <c r="D11" s="20"/>
      <c r="E11" s="337">
        <v>70</v>
      </c>
      <c r="F11" s="250"/>
      <c r="G11" s="181">
        <v>40</v>
      </c>
      <c r="H11" s="182"/>
      <c r="I11" s="184">
        <v>20</v>
      </c>
      <c r="J11" s="183"/>
      <c r="K11" s="181">
        <v>20</v>
      </c>
      <c r="L11" s="186"/>
      <c r="M11" s="186">
        <v>20</v>
      </c>
      <c r="N11" s="183"/>
      <c r="O11" s="183">
        <v>20</v>
      </c>
      <c r="P11" s="183"/>
      <c r="Q11" s="183">
        <v>20</v>
      </c>
      <c r="R11" s="183"/>
      <c r="S11" s="183">
        <v>20</v>
      </c>
      <c r="T11" s="183"/>
      <c r="U11" s="183">
        <v>20</v>
      </c>
      <c r="V11" s="183"/>
      <c r="W11" s="183">
        <v>20</v>
      </c>
      <c r="X11" s="183"/>
      <c r="Y11" s="183">
        <v>20</v>
      </c>
      <c r="Z11" s="181"/>
      <c r="AA11" s="184">
        <v>20</v>
      </c>
      <c r="AB11" s="185"/>
      <c r="AC11" s="186">
        <v>20</v>
      </c>
      <c r="AD11" s="183"/>
      <c r="AE11" s="183">
        <v>19.7</v>
      </c>
      <c r="AF11" s="183"/>
      <c r="AG11" s="183">
        <v>19.2</v>
      </c>
      <c r="AH11" s="183"/>
      <c r="AI11" s="183">
        <v>18.7</v>
      </c>
      <c r="AJ11" s="183"/>
      <c r="AK11" s="183">
        <v>13.7</v>
      </c>
      <c r="AL11" s="181"/>
      <c r="AM11" s="184">
        <v>9.3</v>
      </c>
      <c r="AN11" s="185"/>
      <c r="AO11" s="186">
        <v>6.3</v>
      </c>
      <c r="AP11" s="183"/>
      <c r="AQ11" s="183">
        <v>4.2</v>
      </c>
      <c r="AR11" s="183"/>
      <c r="AS11" s="183">
        <v>2.8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5"/>
    </row>
    <row r="12" spans="1:62" ht="11.25" customHeight="1">
      <c r="A12" s="42" t="s">
        <v>275</v>
      </c>
      <c r="B12" s="1"/>
      <c r="C12" s="1"/>
      <c r="D12" s="1"/>
      <c r="E12" s="135">
        <f>E11</f>
        <v>70</v>
      </c>
      <c r="F12" s="227"/>
      <c r="G12" s="232">
        <f>G11</f>
        <v>40</v>
      </c>
      <c r="H12" s="233"/>
      <c r="I12" s="298">
        <v>20</v>
      </c>
      <c r="J12" s="297"/>
      <c r="K12" s="232">
        <v>20</v>
      </c>
      <c r="L12" s="305"/>
      <c r="M12" s="305">
        <v>20</v>
      </c>
      <c r="N12" s="297"/>
      <c r="O12" s="297">
        <v>20</v>
      </c>
      <c r="P12" s="297"/>
      <c r="Q12" s="375">
        <f>(O12+S12)/2</f>
        <v>19.85</v>
      </c>
      <c r="R12" s="375"/>
      <c r="S12" s="297">
        <v>19.7</v>
      </c>
      <c r="T12" s="297"/>
      <c r="U12" s="297">
        <v>19.4</v>
      </c>
      <c r="V12" s="297"/>
      <c r="W12" s="297">
        <v>19.3</v>
      </c>
      <c r="X12" s="297"/>
      <c r="Y12" s="297">
        <v>19.2</v>
      </c>
      <c r="Z12" s="232"/>
      <c r="AA12" s="298">
        <v>19.1</v>
      </c>
      <c r="AB12" s="299"/>
      <c r="AC12" s="305">
        <v>18.8</v>
      </c>
      <c r="AD12" s="297"/>
      <c r="AE12" s="297">
        <v>18.5</v>
      </c>
      <c r="AF12" s="297"/>
      <c r="AG12" s="297">
        <v>17.9</v>
      </c>
      <c r="AH12" s="297"/>
      <c r="AI12" s="297">
        <v>17.2</v>
      </c>
      <c r="AJ12" s="297"/>
      <c r="AK12" s="297">
        <v>15.8</v>
      </c>
      <c r="AL12" s="232"/>
      <c r="AM12" s="298">
        <v>11.4</v>
      </c>
      <c r="AN12" s="299"/>
      <c r="AO12" s="305">
        <v>7.8</v>
      </c>
      <c r="AP12" s="297"/>
      <c r="AQ12" s="297">
        <v>5.1</v>
      </c>
      <c r="AR12" s="297"/>
      <c r="AS12" s="297">
        <v>3.2</v>
      </c>
      <c r="AT12" s="297"/>
      <c r="AU12" s="297">
        <v>2</v>
      </c>
      <c r="AV12" s="297"/>
      <c r="AW12" s="297">
        <v>1.2</v>
      </c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9"/>
    </row>
    <row r="13" spans="1:62" ht="11.25" customHeight="1">
      <c r="A13" s="63" t="s">
        <v>412</v>
      </c>
      <c r="B13" s="20"/>
      <c r="C13" s="20"/>
      <c r="D13" s="20"/>
      <c r="E13" s="337">
        <v>75</v>
      </c>
      <c r="F13" s="250"/>
      <c r="G13" s="181">
        <v>30</v>
      </c>
      <c r="H13" s="182"/>
      <c r="I13" s="184">
        <v>20</v>
      </c>
      <c r="J13" s="183"/>
      <c r="K13" s="181">
        <v>20</v>
      </c>
      <c r="L13" s="186"/>
      <c r="M13" s="186">
        <v>20</v>
      </c>
      <c r="N13" s="183"/>
      <c r="O13" s="183">
        <v>20</v>
      </c>
      <c r="P13" s="183"/>
      <c r="Q13" s="381">
        <f>(O13+S13)/2</f>
        <v>19.55</v>
      </c>
      <c r="R13" s="381"/>
      <c r="S13" s="183">
        <v>19.1</v>
      </c>
      <c r="T13" s="183"/>
      <c r="U13" s="183">
        <v>18.7</v>
      </c>
      <c r="V13" s="183"/>
      <c r="W13" s="183">
        <v>18.7</v>
      </c>
      <c r="X13" s="183"/>
      <c r="Y13" s="183">
        <v>18.3</v>
      </c>
      <c r="Z13" s="181"/>
      <c r="AA13" s="184">
        <v>17.9</v>
      </c>
      <c r="AB13" s="185"/>
      <c r="AC13" s="186">
        <v>17.5</v>
      </c>
      <c r="AD13" s="183"/>
      <c r="AE13" s="183">
        <v>17.2</v>
      </c>
      <c r="AF13" s="183"/>
      <c r="AG13" s="183">
        <v>16.9</v>
      </c>
      <c r="AH13" s="183"/>
      <c r="AI13" s="183">
        <v>16.7</v>
      </c>
      <c r="AJ13" s="183"/>
      <c r="AK13" s="183">
        <v>16.5</v>
      </c>
      <c r="AL13" s="181"/>
      <c r="AM13" s="184">
        <v>16.4</v>
      </c>
      <c r="AN13" s="185"/>
      <c r="AO13" s="186">
        <v>14.9</v>
      </c>
      <c r="AP13" s="183"/>
      <c r="AQ13" s="183">
        <v>9.6</v>
      </c>
      <c r="AR13" s="183"/>
      <c r="AS13" s="183">
        <v>6.9</v>
      </c>
      <c r="AT13" s="183"/>
      <c r="AU13" s="183">
        <v>5</v>
      </c>
      <c r="AV13" s="183"/>
      <c r="AW13" s="183">
        <v>3.6</v>
      </c>
      <c r="AX13" s="183"/>
      <c r="AY13" s="183">
        <v>2.6</v>
      </c>
      <c r="AZ13" s="183"/>
      <c r="BA13" s="183">
        <v>1.7</v>
      </c>
      <c r="BB13" s="183"/>
      <c r="BC13" s="183">
        <v>1.1</v>
      </c>
      <c r="BD13" s="183"/>
      <c r="BE13" s="183">
        <v>0.8</v>
      </c>
      <c r="BF13" s="183"/>
      <c r="BG13" s="183">
        <v>0.5</v>
      </c>
      <c r="BH13" s="183"/>
      <c r="BI13" s="183">
        <v>0.3</v>
      </c>
      <c r="BJ13" s="185"/>
    </row>
    <row r="14" spans="1:62" ht="11.25" customHeight="1">
      <c r="A14" s="70" t="s">
        <v>418</v>
      </c>
      <c r="B14" s="19"/>
      <c r="C14" s="19"/>
      <c r="D14" s="19"/>
      <c r="E14" s="318">
        <v>75</v>
      </c>
      <c r="F14" s="319"/>
      <c r="G14" s="133">
        <v>30</v>
      </c>
      <c r="H14" s="134"/>
      <c r="I14" s="138">
        <v>20</v>
      </c>
      <c r="J14" s="137"/>
      <c r="K14" s="133">
        <v>20</v>
      </c>
      <c r="L14" s="140"/>
      <c r="M14" s="140">
        <v>20</v>
      </c>
      <c r="N14" s="137"/>
      <c r="O14" s="137">
        <v>20</v>
      </c>
      <c r="P14" s="137"/>
      <c r="Q14" s="382">
        <f>(O14+S14)/2</f>
        <v>19.55</v>
      </c>
      <c r="R14" s="382"/>
      <c r="S14" s="137">
        <v>19.1</v>
      </c>
      <c r="T14" s="137"/>
      <c r="U14" s="137">
        <v>18.7</v>
      </c>
      <c r="V14" s="137"/>
      <c r="W14" s="137">
        <v>18.7</v>
      </c>
      <c r="X14" s="137"/>
      <c r="Y14" s="137">
        <v>18.3</v>
      </c>
      <c r="Z14" s="133"/>
      <c r="AA14" s="138">
        <v>17.9</v>
      </c>
      <c r="AB14" s="139"/>
      <c r="AC14" s="140">
        <v>17.5</v>
      </c>
      <c r="AD14" s="137"/>
      <c r="AE14" s="137">
        <v>17.2</v>
      </c>
      <c r="AF14" s="137"/>
      <c r="AG14" s="137">
        <v>16.9</v>
      </c>
      <c r="AH14" s="137"/>
      <c r="AI14" s="137">
        <v>16.7</v>
      </c>
      <c r="AJ14" s="137"/>
      <c r="AK14" s="137">
        <v>16.5</v>
      </c>
      <c r="AL14" s="133"/>
      <c r="AM14" s="138">
        <v>16.4</v>
      </c>
      <c r="AN14" s="139"/>
      <c r="AO14" s="140">
        <v>16.2</v>
      </c>
      <c r="AP14" s="137"/>
      <c r="AQ14" s="137">
        <v>12.3</v>
      </c>
      <c r="AR14" s="137"/>
      <c r="AS14" s="137">
        <v>9.1</v>
      </c>
      <c r="AT14" s="137"/>
      <c r="AU14" s="137">
        <v>6.9</v>
      </c>
      <c r="AV14" s="137"/>
      <c r="AW14" s="137">
        <v>5.4</v>
      </c>
      <c r="AX14" s="137"/>
      <c r="AY14" s="137">
        <v>4.1</v>
      </c>
      <c r="AZ14" s="137"/>
      <c r="BA14" s="137">
        <v>3.2</v>
      </c>
      <c r="BB14" s="137"/>
      <c r="BC14" s="137">
        <v>2.5</v>
      </c>
      <c r="BD14" s="137"/>
      <c r="BE14" s="137">
        <v>1.9</v>
      </c>
      <c r="BF14" s="137"/>
      <c r="BG14" s="137">
        <v>1.5</v>
      </c>
      <c r="BH14" s="137"/>
      <c r="BI14" s="137">
        <v>1.1</v>
      </c>
      <c r="BJ14" s="139"/>
    </row>
    <row r="15" spans="1:62" ht="11.25" customHeight="1">
      <c r="A15" s="45"/>
      <c r="B15" s="26"/>
      <c r="C15" s="26"/>
      <c r="D15" s="26"/>
      <c r="E15" s="333"/>
      <c r="F15" s="334"/>
      <c r="G15" s="207"/>
      <c r="H15" s="208"/>
      <c r="I15" s="209"/>
      <c r="J15" s="206"/>
      <c r="K15" s="207"/>
      <c r="L15" s="211"/>
      <c r="M15" s="211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A15" s="209"/>
      <c r="AB15" s="210"/>
      <c r="AC15" s="211"/>
      <c r="AD15" s="206"/>
      <c r="AE15" s="206"/>
      <c r="AF15" s="206"/>
      <c r="AG15" s="206"/>
      <c r="AH15" s="206"/>
      <c r="AI15" s="206"/>
      <c r="AJ15" s="206"/>
      <c r="AK15" s="206"/>
      <c r="AL15" s="207"/>
      <c r="AM15" s="209"/>
      <c r="AN15" s="210"/>
      <c r="AO15" s="211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10"/>
    </row>
    <row r="16" spans="1:62" ht="11.25" customHeight="1">
      <c r="A16" s="39"/>
      <c r="B16" s="4"/>
      <c r="C16" s="4"/>
      <c r="D16" s="4"/>
      <c r="E16" s="341"/>
      <c r="F16" s="258"/>
      <c r="G16" s="201"/>
      <c r="H16" s="315"/>
      <c r="I16" s="202"/>
      <c r="J16" s="199"/>
      <c r="K16" s="201"/>
      <c r="L16" s="203"/>
      <c r="M16" s="203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201"/>
      <c r="AA16" s="202"/>
      <c r="AB16" s="200"/>
      <c r="AC16" s="203"/>
      <c r="AD16" s="199"/>
      <c r="AE16" s="199"/>
      <c r="AF16" s="199"/>
      <c r="AG16" s="199"/>
      <c r="AH16" s="199"/>
      <c r="AI16" s="199"/>
      <c r="AJ16" s="199"/>
      <c r="AK16" s="199"/>
      <c r="AL16" s="201"/>
      <c r="AM16" s="202"/>
      <c r="AN16" s="200"/>
      <c r="AO16" s="203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200"/>
    </row>
    <row r="17" spans="1:62" ht="11.25" customHeight="1">
      <c r="A17" s="39"/>
      <c r="B17" s="4"/>
      <c r="C17" s="4"/>
      <c r="D17" s="4"/>
      <c r="E17" s="341"/>
      <c r="F17" s="258"/>
      <c r="G17" s="201"/>
      <c r="H17" s="315"/>
      <c r="I17" s="202"/>
      <c r="J17" s="199"/>
      <c r="K17" s="201"/>
      <c r="L17" s="203"/>
      <c r="M17" s="203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1"/>
      <c r="AA17" s="202"/>
      <c r="AB17" s="200"/>
      <c r="AC17" s="203"/>
      <c r="AD17" s="199"/>
      <c r="AE17" s="199"/>
      <c r="AF17" s="199"/>
      <c r="AG17" s="199"/>
      <c r="AH17" s="199"/>
      <c r="AI17" s="199"/>
      <c r="AJ17" s="199"/>
      <c r="AK17" s="199"/>
      <c r="AL17" s="201"/>
      <c r="AM17" s="202"/>
      <c r="AN17" s="200"/>
      <c r="AO17" s="203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</row>
    <row r="18" spans="1:62" ht="11.25" customHeight="1">
      <c r="A18" s="39"/>
      <c r="B18" s="4"/>
      <c r="C18" s="4"/>
      <c r="D18" s="4"/>
      <c r="E18" s="341"/>
      <c r="F18" s="258"/>
      <c r="G18" s="201"/>
      <c r="H18" s="315"/>
      <c r="I18" s="202"/>
      <c r="J18" s="199"/>
      <c r="K18" s="201"/>
      <c r="L18" s="203"/>
      <c r="M18" s="201"/>
      <c r="N18" s="203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01"/>
      <c r="AA18" s="202"/>
      <c r="AB18" s="200"/>
      <c r="AC18" s="203"/>
      <c r="AD18" s="199"/>
      <c r="AE18" s="199"/>
      <c r="AF18" s="199"/>
      <c r="AG18" s="199"/>
      <c r="AH18" s="199"/>
      <c r="AI18" s="199"/>
      <c r="AJ18" s="199"/>
      <c r="AK18" s="199"/>
      <c r="AL18" s="201"/>
      <c r="AM18" s="202"/>
      <c r="AN18" s="200"/>
      <c r="AO18" s="203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200"/>
    </row>
    <row r="19" spans="1:62" ht="11.25" customHeight="1">
      <c r="A19" s="39"/>
      <c r="B19" s="4"/>
      <c r="C19" s="4"/>
      <c r="D19" s="4"/>
      <c r="E19" s="341"/>
      <c r="F19" s="258"/>
      <c r="G19" s="201"/>
      <c r="H19" s="315"/>
      <c r="I19" s="202"/>
      <c r="J19" s="199"/>
      <c r="K19" s="201"/>
      <c r="L19" s="203"/>
      <c r="M19" s="201"/>
      <c r="N19" s="203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1"/>
      <c r="AA19" s="202"/>
      <c r="AB19" s="200"/>
      <c r="AC19" s="203"/>
      <c r="AD19" s="199"/>
      <c r="AE19" s="199"/>
      <c r="AF19" s="199"/>
      <c r="AG19" s="199"/>
      <c r="AH19" s="199"/>
      <c r="AI19" s="199"/>
      <c r="AJ19" s="199"/>
      <c r="AK19" s="199"/>
      <c r="AL19" s="201"/>
      <c r="AM19" s="202"/>
      <c r="AN19" s="200"/>
      <c r="AO19" s="203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0"/>
    </row>
    <row r="20" spans="1:62" ht="11.25" customHeight="1">
      <c r="A20" s="39"/>
      <c r="B20" s="4"/>
      <c r="C20" s="4"/>
      <c r="D20" s="4"/>
      <c r="E20" s="341"/>
      <c r="F20" s="258"/>
      <c r="G20" s="201"/>
      <c r="H20" s="315"/>
      <c r="I20" s="202"/>
      <c r="J20" s="199"/>
      <c r="K20" s="201"/>
      <c r="L20" s="203"/>
      <c r="M20" s="201"/>
      <c r="N20" s="203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1"/>
      <c r="AA20" s="202"/>
      <c r="AB20" s="200"/>
      <c r="AC20" s="203"/>
      <c r="AD20" s="199"/>
      <c r="AE20" s="199"/>
      <c r="AF20" s="199"/>
      <c r="AG20" s="199"/>
      <c r="AH20" s="199"/>
      <c r="AI20" s="199"/>
      <c r="AJ20" s="199"/>
      <c r="AK20" s="199"/>
      <c r="AL20" s="201"/>
      <c r="AM20" s="202"/>
      <c r="AN20" s="200"/>
      <c r="AO20" s="203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200"/>
    </row>
    <row r="21" spans="1:62" ht="11.25" customHeight="1">
      <c r="A21" s="39"/>
      <c r="B21" s="4"/>
      <c r="C21" s="4"/>
      <c r="D21" s="4"/>
      <c r="E21" s="341"/>
      <c r="F21" s="258"/>
      <c r="G21" s="201"/>
      <c r="H21" s="315"/>
      <c r="I21" s="202"/>
      <c r="J21" s="199"/>
      <c r="K21" s="201"/>
      <c r="L21" s="203"/>
      <c r="M21" s="201"/>
      <c r="N21" s="203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1"/>
      <c r="AA21" s="202"/>
      <c r="AB21" s="200"/>
      <c r="AC21" s="203"/>
      <c r="AD21" s="199"/>
      <c r="AE21" s="199"/>
      <c r="AF21" s="199"/>
      <c r="AG21" s="199"/>
      <c r="AH21" s="199"/>
      <c r="AI21" s="199"/>
      <c r="AJ21" s="199"/>
      <c r="AK21" s="199"/>
      <c r="AL21" s="201"/>
      <c r="AM21" s="202"/>
      <c r="AN21" s="200"/>
      <c r="AO21" s="203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</row>
    <row r="22" spans="1:62" ht="11.25" customHeight="1">
      <c r="A22" s="39"/>
      <c r="B22" s="4"/>
      <c r="C22" s="4"/>
      <c r="D22" s="4"/>
      <c r="E22" s="341"/>
      <c r="F22" s="258"/>
      <c r="G22" s="201"/>
      <c r="H22" s="315"/>
      <c r="I22" s="202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201"/>
      <c r="AA22" s="202"/>
      <c r="AB22" s="200"/>
      <c r="AC22" s="203"/>
      <c r="AD22" s="199"/>
      <c r="AE22" s="199"/>
      <c r="AF22" s="199"/>
      <c r="AG22" s="199"/>
      <c r="AH22" s="199"/>
      <c r="AI22" s="199"/>
      <c r="AJ22" s="199"/>
      <c r="AK22" s="199"/>
      <c r="AL22" s="201"/>
      <c r="AM22" s="202"/>
      <c r="AN22" s="200"/>
      <c r="AO22" s="203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201"/>
      <c r="BI22" s="201"/>
      <c r="BJ22" s="315"/>
    </row>
    <row r="23" spans="1:62" ht="11.25" customHeight="1">
      <c r="A23" s="39"/>
      <c r="B23" s="4"/>
      <c r="C23" s="4"/>
      <c r="D23" s="4"/>
      <c r="E23" s="341"/>
      <c r="F23" s="258"/>
      <c r="G23" s="201"/>
      <c r="H23" s="315"/>
      <c r="I23" s="202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201"/>
      <c r="AA23" s="202"/>
      <c r="AB23" s="200"/>
      <c r="AC23" s="203"/>
      <c r="AD23" s="199"/>
      <c r="AE23" s="199"/>
      <c r="AF23" s="199"/>
      <c r="AG23" s="199"/>
      <c r="AH23" s="199"/>
      <c r="AI23" s="199"/>
      <c r="AJ23" s="199"/>
      <c r="AK23" s="199"/>
      <c r="AL23" s="201"/>
      <c r="AM23" s="202"/>
      <c r="AN23" s="200"/>
      <c r="AO23" s="203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201"/>
      <c r="BI23" s="201"/>
      <c r="BJ23" s="315"/>
    </row>
    <row r="24" spans="1:62" ht="11.25" customHeight="1">
      <c r="A24" s="68"/>
      <c r="B24" s="4"/>
      <c r="C24" s="4"/>
      <c r="D24" s="4"/>
      <c r="E24" s="341"/>
      <c r="F24" s="258"/>
      <c r="G24" s="201"/>
      <c r="H24" s="315"/>
      <c r="I24" s="202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201"/>
      <c r="AA24" s="202"/>
      <c r="AB24" s="200"/>
      <c r="AC24" s="203"/>
      <c r="AD24" s="199"/>
      <c r="AE24" s="199"/>
      <c r="AF24" s="199"/>
      <c r="AG24" s="199"/>
      <c r="AH24" s="199"/>
      <c r="AI24" s="199"/>
      <c r="AJ24" s="199"/>
      <c r="AK24" s="199"/>
      <c r="AL24" s="201"/>
      <c r="AM24" s="202"/>
      <c r="AN24" s="200"/>
      <c r="AO24" s="203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1"/>
      <c r="BI24" s="201"/>
      <c r="BJ24" s="315"/>
    </row>
    <row r="25" spans="1:62" ht="11.25" customHeight="1">
      <c r="A25" s="68"/>
      <c r="B25" s="4"/>
      <c r="C25" s="4"/>
      <c r="D25" s="4"/>
      <c r="E25" s="341"/>
      <c r="F25" s="258"/>
      <c r="G25" s="201"/>
      <c r="H25" s="315"/>
      <c r="I25" s="202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1"/>
      <c r="AA25" s="202"/>
      <c r="AB25" s="200"/>
      <c r="AC25" s="203"/>
      <c r="AD25" s="199"/>
      <c r="AE25" s="199"/>
      <c r="AF25" s="199"/>
      <c r="AG25" s="199"/>
      <c r="AH25" s="199"/>
      <c r="AI25" s="199"/>
      <c r="AJ25" s="199"/>
      <c r="AK25" s="199"/>
      <c r="AL25" s="201"/>
      <c r="AM25" s="202"/>
      <c r="AN25" s="200"/>
      <c r="AO25" s="203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201"/>
      <c r="BI25" s="201"/>
      <c r="BJ25" s="315"/>
    </row>
    <row r="26" spans="1:62" ht="11.25" customHeight="1">
      <c r="A26" s="68"/>
      <c r="B26" s="4"/>
      <c r="C26" s="4"/>
      <c r="D26" s="4"/>
      <c r="E26" s="341"/>
      <c r="F26" s="258"/>
      <c r="G26" s="201"/>
      <c r="H26" s="315"/>
      <c r="I26" s="202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201"/>
      <c r="AA26" s="202"/>
      <c r="AB26" s="200"/>
      <c r="AC26" s="203"/>
      <c r="AD26" s="199"/>
      <c r="AE26" s="199"/>
      <c r="AF26" s="199"/>
      <c r="AG26" s="199"/>
      <c r="AH26" s="199"/>
      <c r="AI26" s="199"/>
      <c r="AJ26" s="199"/>
      <c r="AK26" s="199"/>
      <c r="AL26" s="201"/>
      <c r="AM26" s="202"/>
      <c r="AN26" s="200"/>
      <c r="AO26" s="203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201"/>
      <c r="BI26" s="201"/>
      <c r="BJ26" s="315"/>
    </row>
    <row r="27" spans="1:62" ht="11.25" customHeight="1">
      <c r="A27" s="68"/>
      <c r="B27" s="4"/>
      <c r="C27" s="4"/>
      <c r="D27" s="4"/>
      <c r="E27" s="341"/>
      <c r="F27" s="258"/>
      <c r="G27" s="201"/>
      <c r="H27" s="315"/>
      <c r="I27" s="202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1"/>
      <c r="AA27" s="202"/>
      <c r="AB27" s="200"/>
      <c r="AC27" s="203"/>
      <c r="AD27" s="199"/>
      <c r="AE27" s="199"/>
      <c r="AF27" s="199"/>
      <c r="AG27" s="199"/>
      <c r="AH27" s="199"/>
      <c r="AI27" s="199"/>
      <c r="AJ27" s="199"/>
      <c r="AK27" s="199"/>
      <c r="AL27" s="201"/>
      <c r="AM27" s="202"/>
      <c r="AN27" s="200"/>
      <c r="AO27" s="203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201"/>
      <c r="BI27" s="201"/>
      <c r="BJ27" s="315"/>
    </row>
    <row r="28" spans="1:62" ht="11.25" customHeight="1">
      <c r="A28" s="68"/>
      <c r="B28" s="4"/>
      <c r="C28" s="4"/>
      <c r="D28" s="4"/>
      <c r="E28" s="341"/>
      <c r="F28" s="258"/>
      <c r="G28" s="201"/>
      <c r="H28" s="315"/>
      <c r="I28" s="202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1"/>
      <c r="AA28" s="202"/>
      <c r="AB28" s="200"/>
      <c r="AC28" s="203"/>
      <c r="AD28" s="199"/>
      <c r="AE28" s="199"/>
      <c r="AF28" s="199"/>
      <c r="AG28" s="199"/>
      <c r="AH28" s="199"/>
      <c r="AI28" s="199"/>
      <c r="AJ28" s="199"/>
      <c r="AK28" s="199"/>
      <c r="AL28" s="201"/>
      <c r="AM28" s="202"/>
      <c r="AN28" s="200"/>
      <c r="AO28" s="203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201"/>
      <c r="BI28" s="201"/>
      <c r="BJ28" s="315"/>
    </row>
    <row r="29" spans="1:62" ht="11.25" customHeight="1">
      <c r="A29" s="68"/>
      <c r="B29" s="4"/>
      <c r="C29" s="4"/>
      <c r="D29" s="4"/>
      <c r="E29" s="341"/>
      <c r="F29" s="258"/>
      <c r="G29" s="201"/>
      <c r="H29" s="315"/>
      <c r="I29" s="202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201"/>
      <c r="AA29" s="202"/>
      <c r="AB29" s="200"/>
      <c r="AC29" s="203"/>
      <c r="AD29" s="199"/>
      <c r="AE29" s="199"/>
      <c r="AF29" s="199"/>
      <c r="AG29" s="199"/>
      <c r="AH29" s="199"/>
      <c r="AI29" s="199"/>
      <c r="AJ29" s="199"/>
      <c r="AK29" s="199"/>
      <c r="AL29" s="201"/>
      <c r="AM29" s="202"/>
      <c r="AN29" s="200"/>
      <c r="AO29" s="203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1"/>
      <c r="BI29" s="201"/>
      <c r="BJ29" s="315"/>
    </row>
    <row r="30" spans="1:62" ht="11.25" customHeight="1">
      <c r="A30" s="39"/>
      <c r="B30" s="4"/>
      <c r="C30" s="4"/>
      <c r="D30" s="4"/>
      <c r="E30" s="341"/>
      <c r="F30" s="258"/>
      <c r="G30" s="201"/>
      <c r="H30" s="315"/>
      <c r="I30" s="202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201"/>
      <c r="AA30" s="202"/>
      <c r="AB30" s="200"/>
      <c r="AC30" s="203"/>
      <c r="AD30" s="199"/>
      <c r="AE30" s="199"/>
      <c r="AF30" s="199"/>
      <c r="AG30" s="199"/>
      <c r="AH30" s="199"/>
      <c r="AI30" s="199"/>
      <c r="AJ30" s="199"/>
      <c r="AK30" s="199"/>
      <c r="AL30" s="201"/>
      <c r="AM30" s="202"/>
      <c r="AN30" s="200"/>
      <c r="AO30" s="203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201"/>
      <c r="BI30" s="201"/>
      <c r="BJ30" s="315"/>
    </row>
    <row r="31" spans="1:62" ht="11.25" customHeight="1">
      <c r="A31" s="39"/>
      <c r="B31" s="4"/>
      <c r="C31" s="4"/>
      <c r="D31" s="4"/>
      <c r="E31" s="341"/>
      <c r="F31" s="258"/>
      <c r="G31" s="201"/>
      <c r="H31" s="315"/>
      <c r="I31" s="202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1"/>
      <c r="AA31" s="202"/>
      <c r="AB31" s="200"/>
      <c r="AC31" s="203"/>
      <c r="AD31" s="199"/>
      <c r="AE31" s="199"/>
      <c r="AF31" s="199"/>
      <c r="AG31" s="199"/>
      <c r="AH31" s="199"/>
      <c r="AI31" s="199"/>
      <c r="AJ31" s="199"/>
      <c r="AK31" s="199"/>
      <c r="AL31" s="201"/>
      <c r="AM31" s="202"/>
      <c r="AN31" s="200"/>
      <c r="AO31" s="203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201"/>
      <c r="BI31" s="201"/>
      <c r="BJ31" s="315"/>
    </row>
    <row r="32" spans="1:62" ht="11.25" customHeight="1">
      <c r="A32" s="39"/>
      <c r="B32" s="4"/>
      <c r="C32" s="4"/>
      <c r="D32" s="4"/>
      <c r="E32" s="341"/>
      <c r="F32" s="258"/>
      <c r="G32" s="201"/>
      <c r="H32" s="315"/>
      <c r="I32" s="202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1"/>
      <c r="AA32" s="202"/>
      <c r="AB32" s="200"/>
      <c r="AC32" s="203"/>
      <c r="AD32" s="199"/>
      <c r="AE32" s="199"/>
      <c r="AF32" s="199"/>
      <c r="AG32" s="199"/>
      <c r="AH32" s="199"/>
      <c r="AI32" s="199"/>
      <c r="AJ32" s="199"/>
      <c r="AK32" s="199"/>
      <c r="AL32" s="201"/>
      <c r="AM32" s="202"/>
      <c r="AN32" s="200"/>
      <c r="AO32" s="203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201"/>
      <c r="BI32" s="201"/>
      <c r="BJ32" s="315"/>
    </row>
    <row r="33" spans="1:62" ht="11.25" customHeight="1">
      <c r="A33" s="39"/>
      <c r="B33" s="4"/>
      <c r="C33" s="4"/>
      <c r="D33" s="4"/>
      <c r="E33" s="341"/>
      <c r="F33" s="258"/>
      <c r="G33" s="201"/>
      <c r="H33" s="315"/>
      <c r="I33" s="202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201"/>
      <c r="AA33" s="202"/>
      <c r="AB33" s="200"/>
      <c r="AC33" s="203"/>
      <c r="AD33" s="199"/>
      <c r="AE33" s="199"/>
      <c r="AF33" s="199"/>
      <c r="AG33" s="199"/>
      <c r="AH33" s="199"/>
      <c r="AI33" s="199"/>
      <c r="AJ33" s="199"/>
      <c r="AK33" s="199"/>
      <c r="AL33" s="201"/>
      <c r="AM33" s="202"/>
      <c r="AN33" s="200"/>
      <c r="AO33" s="203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1"/>
      <c r="BI33" s="201"/>
      <c r="BJ33" s="315"/>
    </row>
    <row r="34" spans="1:62" ht="11.25" customHeight="1">
      <c r="A34" s="39"/>
      <c r="B34" s="4"/>
      <c r="C34" s="4"/>
      <c r="D34" s="4"/>
      <c r="E34" s="341"/>
      <c r="F34" s="258"/>
      <c r="G34" s="201"/>
      <c r="H34" s="315"/>
      <c r="I34" s="202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201"/>
      <c r="AA34" s="202"/>
      <c r="AB34" s="200"/>
      <c r="AC34" s="203"/>
      <c r="AD34" s="199"/>
      <c r="AE34" s="199"/>
      <c r="AF34" s="199"/>
      <c r="AG34" s="199"/>
      <c r="AH34" s="199"/>
      <c r="AI34" s="199"/>
      <c r="AJ34" s="199"/>
      <c r="AK34" s="199"/>
      <c r="AL34" s="201"/>
      <c r="AM34" s="202"/>
      <c r="AN34" s="200"/>
      <c r="AO34" s="203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201"/>
      <c r="BI34" s="201"/>
      <c r="BJ34" s="315"/>
    </row>
    <row r="35" spans="1:62" ht="11.25" customHeight="1">
      <c r="A35" s="39"/>
      <c r="B35" s="4"/>
      <c r="C35" s="4"/>
      <c r="D35" s="4"/>
      <c r="E35" s="341"/>
      <c r="F35" s="258"/>
      <c r="G35" s="201"/>
      <c r="H35" s="315"/>
      <c r="I35" s="202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01"/>
      <c r="AA35" s="202"/>
      <c r="AB35" s="200"/>
      <c r="AC35" s="203"/>
      <c r="AD35" s="199"/>
      <c r="AE35" s="199"/>
      <c r="AF35" s="199"/>
      <c r="AG35" s="199"/>
      <c r="AH35" s="199"/>
      <c r="AI35" s="199"/>
      <c r="AJ35" s="199"/>
      <c r="AK35" s="199"/>
      <c r="AL35" s="201"/>
      <c r="AM35" s="202"/>
      <c r="AN35" s="200"/>
      <c r="AO35" s="203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201"/>
      <c r="BI35" s="201"/>
      <c r="BJ35" s="315"/>
    </row>
    <row r="36" spans="1:62" ht="11.25" customHeight="1">
      <c r="A36" s="39"/>
      <c r="B36" s="4"/>
      <c r="C36" s="4"/>
      <c r="D36" s="4"/>
      <c r="E36" s="341"/>
      <c r="F36" s="258"/>
      <c r="G36" s="201"/>
      <c r="H36" s="315"/>
      <c r="I36" s="202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1"/>
      <c r="AA36" s="202"/>
      <c r="AB36" s="200"/>
      <c r="AC36" s="203"/>
      <c r="AD36" s="199"/>
      <c r="AE36" s="199"/>
      <c r="AF36" s="199"/>
      <c r="AG36" s="199"/>
      <c r="AH36" s="199"/>
      <c r="AI36" s="199"/>
      <c r="AJ36" s="199"/>
      <c r="AK36" s="199"/>
      <c r="AL36" s="201"/>
      <c r="AM36" s="202"/>
      <c r="AN36" s="200"/>
      <c r="AO36" s="203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1"/>
      <c r="BI36" s="201"/>
      <c r="BJ36" s="315"/>
    </row>
    <row r="37" spans="1:62" ht="11.25" customHeight="1">
      <c r="A37" s="39"/>
      <c r="B37" s="4"/>
      <c r="C37" s="4"/>
      <c r="D37" s="4"/>
      <c r="E37" s="341"/>
      <c r="F37" s="258"/>
      <c r="G37" s="201"/>
      <c r="H37" s="315"/>
      <c r="I37" s="202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201"/>
      <c r="AA37" s="202"/>
      <c r="AB37" s="200"/>
      <c r="AC37" s="203"/>
      <c r="AD37" s="199"/>
      <c r="AE37" s="199"/>
      <c r="AF37" s="199"/>
      <c r="AG37" s="199"/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</row>
    <row r="38" spans="1:62" ht="11.25" customHeight="1">
      <c r="A38" s="39"/>
      <c r="B38" s="4"/>
      <c r="C38" s="4"/>
      <c r="D38" s="4"/>
      <c r="E38" s="341"/>
      <c r="F38" s="258"/>
      <c r="G38" s="201"/>
      <c r="H38" s="315"/>
      <c r="I38" s="202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201"/>
      <c r="AA38" s="202"/>
      <c r="AB38" s="200"/>
      <c r="AC38" s="203"/>
      <c r="AD38" s="19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9"/>
      <c r="B39" s="4"/>
      <c r="C39" s="4"/>
      <c r="D39" s="4"/>
      <c r="E39" s="341"/>
      <c r="F39" s="258"/>
      <c r="G39" s="201"/>
      <c r="H39" s="315"/>
      <c r="I39" s="202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201"/>
      <c r="AA39" s="202"/>
      <c r="AB39" s="200"/>
      <c r="AC39" s="203"/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41"/>
      <c r="B40" s="19"/>
      <c r="C40" s="19"/>
      <c r="D40" s="19"/>
      <c r="E40" s="318"/>
      <c r="F40" s="319"/>
      <c r="G40" s="133"/>
      <c r="H40" s="134"/>
      <c r="I40" s="138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3"/>
      <c r="AA40" s="138"/>
      <c r="AB40" s="139"/>
      <c r="AC40" s="140"/>
      <c r="AD40" s="137"/>
      <c r="AE40" s="137"/>
      <c r="AF40" s="137"/>
      <c r="AG40" s="137"/>
      <c r="AH40" s="137"/>
      <c r="AI40" s="137"/>
      <c r="AJ40" s="137"/>
      <c r="AK40" s="137"/>
      <c r="AL40" s="133"/>
      <c r="AM40" s="138"/>
      <c r="AN40" s="139"/>
      <c r="AO40" s="140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3"/>
      <c r="BI40" s="133"/>
      <c r="BJ40" s="134"/>
    </row>
    <row r="41" spans="1:62" ht="11.25" customHeight="1">
      <c r="A41" s="16" t="s">
        <v>262</v>
      </c>
      <c r="B41" s="1"/>
      <c r="C41" s="17" t="s">
        <v>263</v>
      </c>
      <c r="D41" s="1" t="s">
        <v>264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265</v>
      </c>
      <c r="D42" s="1" t="s">
        <v>266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267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268</v>
      </c>
      <c r="AR44" s="10"/>
      <c r="AS44" s="10"/>
      <c r="AT44" s="10"/>
      <c r="AU44" s="1"/>
      <c r="AV44" s="1"/>
      <c r="AW44" s="1"/>
      <c r="AX44" s="1"/>
      <c r="AY44" s="1"/>
      <c r="AZ44" s="1"/>
      <c r="BA44" s="32" t="s">
        <v>269</v>
      </c>
    </row>
    <row r="45" ht="13.5" customHeight="1"/>
  </sheetData>
  <mergeCells count="977"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BI27:BJ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M27:N27"/>
    <mergeCell ref="O27:P27"/>
    <mergeCell ref="Q27:R27"/>
    <mergeCell ref="S27:T27"/>
    <mergeCell ref="E27:F27"/>
    <mergeCell ref="G27:H27"/>
    <mergeCell ref="I27:J27"/>
    <mergeCell ref="K27:L27"/>
    <mergeCell ref="BI11:BJ11"/>
    <mergeCell ref="BA11:BB11"/>
    <mergeCell ref="BC11:BD11"/>
    <mergeCell ref="BE11:BF11"/>
    <mergeCell ref="BG11:BH11"/>
    <mergeCell ref="AS11:AT11"/>
    <mergeCell ref="AU11:AV11"/>
    <mergeCell ref="AW11:AX11"/>
    <mergeCell ref="AY11:AZ11"/>
    <mergeCell ref="AK11:AL11"/>
    <mergeCell ref="AM11:AN11"/>
    <mergeCell ref="AO11:AP11"/>
    <mergeCell ref="AQ11:AR11"/>
    <mergeCell ref="AC11:AD11"/>
    <mergeCell ref="AE11:AF11"/>
    <mergeCell ref="AG11:AH11"/>
    <mergeCell ref="AI11:AJ11"/>
    <mergeCell ref="U11:V11"/>
    <mergeCell ref="W11:X11"/>
    <mergeCell ref="Y11:Z11"/>
    <mergeCell ref="AA11:AB11"/>
    <mergeCell ref="M11:N11"/>
    <mergeCell ref="O11:P11"/>
    <mergeCell ref="Q11:R11"/>
    <mergeCell ref="S11:T11"/>
    <mergeCell ref="E11:F11"/>
    <mergeCell ref="G11:H11"/>
    <mergeCell ref="I11:J11"/>
    <mergeCell ref="K11:L11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BI14:BJ14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U14:V14"/>
    <mergeCell ref="W14:X14"/>
    <mergeCell ref="Y14:Z14"/>
    <mergeCell ref="AA14:AB14"/>
    <mergeCell ref="M14:N14"/>
    <mergeCell ref="O14:P14"/>
    <mergeCell ref="Q14:R14"/>
    <mergeCell ref="S14:T14"/>
    <mergeCell ref="E14:F14"/>
    <mergeCell ref="G14:H14"/>
    <mergeCell ref="I14:J14"/>
    <mergeCell ref="K14:L14"/>
    <mergeCell ref="BI34:BJ34"/>
    <mergeCell ref="BA34:BB34"/>
    <mergeCell ref="BC34:BD34"/>
    <mergeCell ref="BE34:BF34"/>
    <mergeCell ref="BG34:BH34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BI38:BJ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BC37:BD37"/>
    <mergeCell ref="BE37:BF37"/>
    <mergeCell ref="BG37:BH37"/>
    <mergeCell ref="BI37:BJ37"/>
    <mergeCell ref="AU37:AV37"/>
    <mergeCell ref="AW37:AX37"/>
    <mergeCell ref="AY37:AZ37"/>
    <mergeCell ref="BA37:BB37"/>
    <mergeCell ref="AM37:AN37"/>
    <mergeCell ref="AO37:AP37"/>
    <mergeCell ref="AQ37:AR37"/>
    <mergeCell ref="AS37:AT37"/>
    <mergeCell ref="AE37:AF37"/>
    <mergeCell ref="AG37:AH37"/>
    <mergeCell ref="AI37:AJ37"/>
    <mergeCell ref="AK37:AL37"/>
    <mergeCell ref="W37:X37"/>
    <mergeCell ref="Y37:Z37"/>
    <mergeCell ref="AA37:AB37"/>
    <mergeCell ref="AC37:AD37"/>
    <mergeCell ref="BI36:B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BA36:BB36"/>
    <mergeCell ref="BC36:BD36"/>
    <mergeCell ref="BE36:BF36"/>
    <mergeCell ref="BG36:BH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M36:N36"/>
    <mergeCell ref="O36:P36"/>
    <mergeCell ref="Q36:R36"/>
    <mergeCell ref="S36:T36"/>
    <mergeCell ref="E36:F36"/>
    <mergeCell ref="G36:H36"/>
    <mergeCell ref="I36:J36"/>
    <mergeCell ref="K36:L36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BC33:BD33"/>
    <mergeCell ref="BE33:BF33"/>
    <mergeCell ref="BG33:BH33"/>
    <mergeCell ref="AM33:AN33"/>
    <mergeCell ref="AO33:AP33"/>
    <mergeCell ref="AQ33:AR33"/>
    <mergeCell ref="AS33:AT33"/>
    <mergeCell ref="AE33:AF33"/>
    <mergeCell ref="AG33:AH33"/>
    <mergeCell ref="BI33:BJ33"/>
    <mergeCell ref="AU33:AV33"/>
    <mergeCell ref="AW33:AX33"/>
    <mergeCell ref="AY33:AZ33"/>
    <mergeCell ref="BA33:BB33"/>
    <mergeCell ref="AI33:AJ33"/>
    <mergeCell ref="AK33:AL33"/>
    <mergeCell ref="W33:X33"/>
    <mergeCell ref="Y33:Z33"/>
    <mergeCell ref="AA33:AB33"/>
    <mergeCell ref="AC33:AD33"/>
    <mergeCell ref="O33:P33"/>
    <mergeCell ref="Q33:R33"/>
    <mergeCell ref="S33:T33"/>
    <mergeCell ref="U33:V33"/>
    <mergeCell ref="G33:H33"/>
    <mergeCell ref="I33:J33"/>
    <mergeCell ref="K33:L33"/>
    <mergeCell ref="M33:N33"/>
    <mergeCell ref="BI39:BJ39"/>
    <mergeCell ref="BI40:BJ40"/>
    <mergeCell ref="A7:D9"/>
    <mergeCell ref="BI26:BJ26"/>
    <mergeCell ref="BI30:BJ30"/>
    <mergeCell ref="BI25:BJ25"/>
    <mergeCell ref="BI22:BJ22"/>
    <mergeCell ref="BI23:BJ23"/>
    <mergeCell ref="E33:F33"/>
    <mergeCell ref="BI24:BJ24"/>
    <mergeCell ref="BI16:BJ16"/>
    <mergeCell ref="BI13:BJ13"/>
    <mergeCell ref="K19:L19"/>
    <mergeCell ref="K20:L20"/>
    <mergeCell ref="BI20:BJ20"/>
    <mergeCell ref="AS20:AT20"/>
    <mergeCell ref="AU20:AV20"/>
    <mergeCell ref="AW20:AX20"/>
    <mergeCell ref="AY20:AZ20"/>
    <mergeCell ref="AS19:AT19"/>
    <mergeCell ref="K21:L21"/>
    <mergeCell ref="BG23:BH23"/>
    <mergeCell ref="AQ23:AR23"/>
    <mergeCell ref="AS23:AT23"/>
    <mergeCell ref="AU23:AV23"/>
    <mergeCell ref="AW23:AX23"/>
    <mergeCell ref="AY22:AZ22"/>
    <mergeCell ref="BA22:BB22"/>
    <mergeCell ref="BC22:BD22"/>
    <mergeCell ref="AQ22:AR22"/>
    <mergeCell ref="BI21:BJ21"/>
    <mergeCell ref="BI18:BJ18"/>
    <mergeCell ref="BI19:BJ19"/>
    <mergeCell ref="K13:L13"/>
    <mergeCell ref="K16:L16"/>
    <mergeCell ref="AS13:AT13"/>
    <mergeCell ref="BA21:BB21"/>
    <mergeCell ref="BC21:BD21"/>
    <mergeCell ref="BA19:BB19"/>
    <mergeCell ref="AS21:AT21"/>
    <mergeCell ref="K8:L8"/>
    <mergeCell ref="BI9:BJ9"/>
    <mergeCell ref="BI10:BJ10"/>
    <mergeCell ref="AQ9:AR9"/>
    <mergeCell ref="AS9:AT9"/>
    <mergeCell ref="AU9:AV9"/>
    <mergeCell ref="AW9:AX9"/>
    <mergeCell ref="AY9:AZ9"/>
    <mergeCell ref="BA9:BB9"/>
    <mergeCell ref="BC9:BD9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AY39:AZ39"/>
    <mergeCell ref="BA39:BB39"/>
    <mergeCell ref="BC39:BD39"/>
    <mergeCell ref="BE39:BF39"/>
    <mergeCell ref="AQ39:AR39"/>
    <mergeCell ref="AS39:AT39"/>
    <mergeCell ref="AU39:AV39"/>
    <mergeCell ref="AW39:AX39"/>
    <mergeCell ref="BG30:BH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BE26:BF26"/>
    <mergeCell ref="AQ26:AR26"/>
    <mergeCell ref="AS26:AT26"/>
    <mergeCell ref="AU26:AV26"/>
    <mergeCell ref="AW26:AX26"/>
    <mergeCell ref="BG26:BH26"/>
    <mergeCell ref="AY23:AZ23"/>
    <mergeCell ref="BA23:BB23"/>
    <mergeCell ref="BC23:BD23"/>
    <mergeCell ref="BE23:BF23"/>
    <mergeCell ref="BG25:BH25"/>
    <mergeCell ref="BE24:BF24"/>
    <mergeCell ref="AY26:AZ26"/>
    <mergeCell ref="BA26:BB26"/>
    <mergeCell ref="BC26:BD26"/>
    <mergeCell ref="AS22:AT22"/>
    <mergeCell ref="AU22:AV22"/>
    <mergeCell ref="AW22:AX22"/>
    <mergeCell ref="BE22:BF22"/>
    <mergeCell ref="BG22:BH22"/>
    <mergeCell ref="AY25:AZ25"/>
    <mergeCell ref="BA25:BB25"/>
    <mergeCell ref="BC25:BD25"/>
    <mergeCell ref="BE25:BF25"/>
    <mergeCell ref="BG24:BH24"/>
    <mergeCell ref="AY24:AZ24"/>
    <mergeCell ref="BA24:BB24"/>
    <mergeCell ref="BC24:BD24"/>
    <mergeCell ref="AQ25:AR25"/>
    <mergeCell ref="AS25:AT25"/>
    <mergeCell ref="AU25:AV25"/>
    <mergeCell ref="AW25:AX25"/>
    <mergeCell ref="AQ24:AR24"/>
    <mergeCell ref="AS24:AT24"/>
    <mergeCell ref="AU24:AV24"/>
    <mergeCell ref="AW24:AX24"/>
    <mergeCell ref="AU21:AV21"/>
    <mergeCell ref="AW21:AX21"/>
    <mergeCell ref="AY21:AZ21"/>
    <mergeCell ref="BE21:BF21"/>
    <mergeCell ref="BG21:BH21"/>
    <mergeCell ref="BA20:BB20"/>
    <mergeCell ref="BC20:BD20"/>
    <mergeCell ref="BE20:BF20"/>
    <mergeCell ref="BG20:BH20"/>
    <mergeCell ref="AU19:AV19"/>
    <mergeCell ref="AW19:AX19"/>
    <mergeCell ref="AY19:AZ19"/>
    <mergeCell ref="BC19:BD19"/>
    <mergeCell ref="BE19:BF19"/>
    <mergeCell ref="BG19:BH19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U13:AV13"/>
    <mergeCell ref="AW13:AX13"/>
    <mergeCell ref="AY13:AZ13"/>
    <mergeCell ref="BA13:BB13"/>
    <mergeCell ref="BC13:BD13"/>
    <mergeCell ref="BE13:BF13"/>
    <mergeCell ref="BG13:BH13"/>
    <mergeCell ref="BA16:BB16"/>
    <mergeCell ref="BC16:BD16"/>
    <mergeCell ref="BE16:BF16"/>
    <mergeCell ref="BG16:BH16"/>
    <mergeCell ref="BC15:BD15"/>
    <mergeCell ref="BE15:BF15"/>
    <mergeCell ref="BG15:BH15"/>
    <mergeCell ref="AS16:AT16"/>
    <mergeCell ref="AU16:AV16"/>
    <mergeCell ref="AW16:AX16"/>
    <mergeCell ref="AY16:AZ16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G8:BH8"/>
    <mergeCell ref="BI8:BJ8"/>
    <mergeCell ref="BG9:BH9"/>
    <mergeCell ref="AW8:AX8"/>
    <mergeCell ref="AY8:AZ8"/>
    <mergeCell ref="BC8:BD8"/>
    <mergeCell ref="BE8:BF8"/>
    <mergeCell ref="BE9:BF9"/>
    <mergeCell ref="Z3:AQ3"/>
    <mergeCell ref="Z4:AQ4"/>
    <mergeCell ref="BA8:BB8"/>
    <mergeCell ref="AS8:AT8"/>
    <mergeCell ref="AU8:AV8"/>
    <mergeCell ref="AC8:AD8"/>
    <mergeCell ref="AE8:AF8"/>
    <mergeCell ref="AG8:AH8"/>
    <mergeCell ref="AI8:AJ8"/>
    <mergeCell ref="AK8:AL8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AK30:AL30"/>
    <mergeCell ref="AM30:AN30"/>
    <mergeCell ref="AO30:AP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M30:N30"/>
    <mergeCell ref="O30:P30"/>
    <mergeCell ref="Q30:R30"/>
    <mergeCell ref="S30:T30"/>
    <mergeCell ref="E30:F30"/>
    <mergeCell ref="G30:H30"/>
    <mergeCell ref="I30:J30"/>
    <mergeCell ref="K30:L30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K23:AL23"/>
    <mergeCell ref="AM23:AN23"/>
    <mergeCell ref="AO23:AP23"/>
    <mergeCell ref="E26:F26"/>
    <mergeCell ref="G26:H26"/>
    <mergeCell ref="I26:J26"/>
    <mergeCell ref="K26:L26"/>
    <mergeCell ref="M26:N26"/>
    <mergeCell ref="O26:P26"/>
    <mergeCell ref="Q26:R26"/>
    <mergeCell ref="AC23:AD23"/>
    <mergeCell ref="AE23:AF23"/>
    <mergeCell ref="AG23:AH23"/>
    <mergeCell ref="AI23:AJ23"/>
    <mergeCell ref="U23:V23"/>
    <mergeCell ref="W23:X23"/>
    <mergeCell ref="Y23:Z23"/>
    <mergeCell ref="AA23:AB23"/>
    <mergeCell ref="M23:N23"/>
    <mergeCell ref="O23:P23"/>
    <mergeCell ref="Q23:R23"/>
    <mergeCell ref="S23:T23"/>
    <mergeCell ref="E23:F23"/>
    <mergeCell ref="G23:H23"/>
    <mergeCell ref="I23:J23"/>
    <mergeCell ref="K23:L23"/>
    <mergeCell ref="AI9:AJ9"/>
    <mergeCell ref="AK9:AL9"/>
    <mergeCell ref="AM9:AN9"/>
    <mergeCell ref="AO9:AP9"/>
    <mergeCell ref="AA9:AB9"/>
    <mergeCell ref="AC9:AD9"/>
    <mergeCell ref="AE9:AF9"/>
    <mergeCell ref="AG9:AH9"/>
    <mergeCell ref="S9:T9"/>
    <mergeCell ref="U9:V9"/>
    <mergeCell ref="W9:X9"/>
    <mergeCell ref="Y9:Z9"/>
    <mergeCell ref="AK22:AL22"/>
    <mergeCell ref="AM22:AN22"/>
    <mergeCell ref="AO22:AP22"/>
    <mergeCell ref="E9:F9"/>
    <mergeCell ref="G9:H9"/>
    <mergeCell ref="I9:J9"/>
    <mergeCell ref="K9:L9"/>
    <mergeCell ref="M9:N9"/>
    <mergeCell ref="O9:P9"/>
    <mergeCell ref="Q9:R9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M25:AN25"/>
    <mergeCell ref="AO25:AP25"/>
    <mergeCell ref="E22:F22"/>
    <mergeCell ref="G22:H22"/>
    <mergeCell ref="I22:J22"/>
    <mergeCell ref="K22:L22"/>
    <mergeCell ref="M22:N22"/>
    <mergeCell ref="O22:P22"/>
    <mergeCell ref="Q22:R22"/>
    <mergeCell ref="S22:T22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E25:F25"/>
    <mergeCell ref="G25:H25"/>
    <mergeCell ref="I25:J25"/>
    <mergeCell ref="K25:L25"/>
    <mergeCell ref="M25:N25"/>
    <mergeCell ref="O25:P25"/>
    <mergeCell ref="Q25:R25"/>
    <mergeCell ref="AI24:AJ24"/>
    <mergeCell ref="S24:T24"/>
    <mergeCell ref="U24:V24"/>
    <mergeCell ref="W24:X24"/>
    <mergeCell ref="Y24:Z24"/>
    <mergeCell ref="S25:T25"/>
    <mergeCell ref="U25:V25"/>
    <mergeCell ref="AK24:AL24"/>
    <mergeCell ref="AM24:AN24"/>
    <mergeCell ref="AO24:AP24"/>
    <mergeCell ref="AA24:AB24"/>
    <mergeCell ref="AC24:AD24"/>
    <mergeCell ref="AE24:AF24"/>
    <mergeCell ref="AG24:AH24"/>
    <mergeCell ref="AM13:AN13"/>
    <mergeCell ref="AO13:AP13"/>
    <mergeCell ref="AQ13:AR13"/>
    <mergeCell ref="E24:F24"/>
    <mergeCell ref="G24:H24"/>
    <mergeCell ref="I24:J24"/>
    <mergeCell ref="K24:L24"/>
    <mergeCell ref="M24:N24"/>
    <mergeCell ref="O24:P24"/>
    <mergeCell ref="Q24:R2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AO16:AP16"/>
    <mergeCell ref="AQ16:AR16"/>
    <mergeCell ref="E13:F13"/>
    <mergeCell ref="G13:H13"/>
    <mergeCell ref="I13:J13"/>
    <mergeCell ref="M13:N13"/>
    <mergeCell ref="O13:P13"/>
    <mergeCell ref="Q13:R13"/>
    <mergeCell ref="S13:T13"/>
    <mergeCell ref="U13:V13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AQ10:AR10"/>
    <mergeCell ref="E16:F16"/>
    <mergeCell ref="G16:H16"/>
    <mergeCell ref="I16:J16"/>
    <mergeCell ref="M16:N16"/>
    <mergeCell ref="O16:P16"/>
    <mergeCell ref="Q16:R16"/>
    <mergeCell ref="S16:T16"/>
    <mergeCell ref="U16:V16"/>
    <mergeCell ref="W16:X16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I10:J10"/>
    <mergeCell ref="M10:N10"/>
    <mergeCell ref="O10:P10"/>
    <mergeCell ref="Q10:R10"/>
    <mergeCell ref="K10:L10"/>
    <mergeCell ref="E10:F10"/>
    <mergeCell ref="G10:H10"/>
    <mergeCell ref="AK21:AL21"/>
    <mergeCell ref="U21:V21"/>
    <mergeCell ref="W21:X21"/>
    <mergeCell ref="Y21:Z21"/>
    <mergeCell ref="AA21:AB21"/>
    <mergeCell ref="AE20:AF20"/>
    <mergeCell ref="AG20:AH20"/>
    <mergeCell ref="AI20:AJ20"/>
    <mergeCell ref="AM21:AN21"/>
    <mergeCell ref="AO21:AP21"/>
    <mergeCell ref="AQ21:AR21"/>
    <mergeCell ref="AC21:AD21"/>
    <mergeCell ref="AE21:AF21"/>
    <mergeCell ref="AG21:AH21"/>
    <mergeCell ref="AI21:AJ21"/>
    <mergeCell ref="AM20:AN20"/>
    <mergeCell ref="AO20:AP20"/>
    <mergeCell ref="AQ20:AR20"/>
    <mergeCell ref="E21:F21"/>
    <mergeCell ref="G21:H21"/>
    <mergeCell ref="I21:J21"/>
    <mergeCell ref="M21:N21"/>
    <mergeCell ref="O21:P21"/>
    <mergeCell ref="Q21:R21"/>
    <mergeCell ref="S21:T21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E20:F20"/>
    <mergeCell ref="G20:H20"/>
    <mergeCell ref="I20:J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M18:AN18"/>
    <mergeCell ref="AO18:AP18"/>
    <mergeCell ref="AQ18:AR18"/>
    <mergeCell ref="E19:F19"/>
    <mergeCell ref="G19:H19"/>
    <mergeCell ref="I19:J19"/>
    <mergeCell ref="M19:N19"/>
    <mergeCell ref="O19:P19"/>
    <mergeCell ref="Q19:R19"/>
    <mergeCell ref="S19:T19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E18:F18"/>
    <mergeCell ref="G18:H18"/>
    <mergeCell ref="I18:J18"/>
    <mergeCell ref="M18:N18"/>
    <mergeCell ref="K18:L18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U8:V8"/>
    <mergeCell ref="W8:X8"/>
    <mergeCell ref="Y8:Z8"/>
    <mergeCell ref="AA8:AB8"/>
    <mergeCell ref="AM8:AN8"/>
    <mergeCell ref="AO8:AP8"/>
    <mergeCell ref="AQ8:AR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I29:BJ29"/>
    <mergeCell ref="BA29:BB29"/>
    <mergeCell ref="BC29:BD29"/>
    <mergeCell ref="BE29:BF29"/>
    <mergeCell ref="BG29:BH29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BI15:BJ15"/>
    <mergeCell ref="AU15:AV15"/>
    <mergeCell ref="AW15:AX15"/>
    <mergeCell ref="AY15:AZ15"/>
    <mergeCell ref="BA15:BB15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V64"/>
  <sheetViews>
    <sheetView showGridLines="0" tabSelected="1" zoomScaleSheetLayoutView="100" workbookViewId="0" topLeftCell="A1">
      <selection activeCell="D36" sqref="D36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4" width="2.3359375" style="2" customWidth="1"/>
    <col min="75" max="16384" width="8.88671875" style="2" customWidth="1"/>
  </cols>
  <sheetData>
    <row r="1" spans="1:62" ht="12.75" customHeight="1">
      <c r="A1" s="221" t="s">
        <v>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</v>
      </c>
      <c r="AS1" s="260"/>
      <c r="AT1" s="261"/>
      <c r="AU1" s="250" t="s">
        <v>69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1</v>
      </c>
      <c r="AS2" s="4"/>
      <c r="AT2" s="5"/>
      <c r="AU2" s="201" t="s">
        <v>122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11</v>
      </c>
      <c r="B3" s="235"/>
      <c r="C3" s="236"/>
      <c r="D3" s="244" t="s">
        <v>118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12</v>
      </c>
      <c r="X3" s="241"/>
      <c r="Y3" s="242"/>
      <c r="Z3" s="240" t="s">
        <v>13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0</v>
      </c>
      <c r="AS3" s="255"/>
      <c r="AT3" s="256"/>
      <c r="AU3" s="199">
        <v>0</v>
      </c>
      <c r="AV3" s="199"/>
      <c r="AW3" s="257">
        <v>1</v>
      </c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14</v>
      </c>
      <c r="B4" s="238"/>
      <c r="C4" s="239"/>
      <c r="D4" s="247" t="s">
        <v>113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15</v>
      </c>
      <c r="X4" s="238"/>
      <c r="Y4" s="239"/>
      <c r="Z4" s="243" t="s">
        <v>16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4</v>
      </c>
      <c r="AS4" s="252"/>
      <c r="AT4" s="253"/>
      <c r="AU4" s="8"/>
      <c r="AV4" s="8">
        <v>1</v>
      </c>
      <c r="AW4" s="8"/>
      <c r="AX4" s="8" t="s">
        <v>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6</v>
      </c>
      <c r="F6" s="1"/>
      <c r="G6" s="1"/>
      <c r="H6" s="1"/>
      <c r="I6" s="1" t="s">
        <v>17</v>
      </c>
      <c r="J6" s="1"/>
      <c r="K6" s="1"/>
      <c r="L6" s="1"/>
      <c r="M6" s="1"/>
      <c r="N6" s="1"/>
      <c r="O6" s="1"/>
      <c r="P6" s="1"/>
      <c r="Q6" s="1"/>
      <c r="R6" s="1" t="s">
        <v>59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5</v>
      </c>
      <c r="B7" s="307"/>
      <c r="C7" s="307"/>
      <c r="D7" s="308"/>
      <c r="E7" s="228" t="s">
        <v>60</v>
      </c>
      <c r="F7" s="229"/>
      <c r="G7" s="230" t="s">
        <v>60</v>
      </c>
      <c r="H7" s="231"/>
      <c r="I7" s="10" t="s">
        <v>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74" ht="11.25" customHeight="1">
      <c r="A8" s="309"/>
      <c r="B8" s="310"/>
      <c r="C8" s="310"/>
      <c r="D8" s="311"/>
      <c r="E8" s="135" t="s">
        <v>61</v>
      </c>
      <c r="F8" s="227"/>
      <c r="G8" s="232" t="s">
        <v>62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  <c r="BK8" s="316">
        <v>1550</v>
      </c>
      <c r="BL8" s="316"/>
      <c r="BM8" s="316">
        <v>1600</v>
      </c>
      <c r="BN8" s="316"/>
      <c r="BO8" s="316">
        <v>1650</v>
      </c>
      <c r="BP8" s="317"/>
      <c r="BQ8" s="316">
        <v>1550</v>
      </c>
      <c r="BR8" s="316"/>
      <c r="BS8" s="316">
        <v>1600</v>
      </c>
      <c r="BT8" s="316"/>
      <c r="BU8" s="316">
        <v>1650</v>
      </c>
      <c r="BV8" s="317"/>
    </row>
    <row r="9" spans="1:74" ht="11.25" customHeight="1">
      <c r="A9" s="312"/>
      <c r="B9" s="313"/>
      <c r="C9" s="313"/>
      <c r="D9" s="314"/>
      <c r="E9" s="285" t="s">
        <v>63</v>
      </c>
      <c r="F9" s="286"/>
      <c r="G9" s="287" t="s">
        <v>63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  <c r="BK9" s="291">
        <f>IF(V6="℉",(BK8-32)*5/9,BK8*9/5+32)</f>
        <v>843.3333333333334</v>
      </c>
      <c r="BL9" s="291"/>
      <c r="BM9" s="291">
        <f>IF(V6="℉",(BM8-32)*5/9,BM8*9/5+32)</f>
        <v>871.1111111111111</v>
      </c>
      <c r="BN9" s="291"/>
      <c r="BO9" s="291">
        <f>IF(V6="℉",(BO8-32)*5/9,BO8*9/5+32)</f>
        <v>898.8888888888889</v>
      </c>
      <c r="BP9" s="303"/>
      <c r="BQ9" s="291">
        <f>IF(V6="℉",(BQ8-32)*5/9,BQ8*9/5+32)</f>
        <v>843.3333333333334</v>
      </c>
      <c r="BR9" s="291"/>
      <c r="BS9" s="291">
        <f>IF(V6="℉",(BS8-32)*5/9,BS8*9/5+32)</f>
        <v>871.1111111111111</v>
      </c>
      <c r="BT9" s="291"/>
      <c r="BU9" s="291">
        <f>IF(V6="℉",(BU8-32)*5/9,BU8*9/5+32)</f>
        <v>898.8888888888889</v>
      </c>
      <c r="BV9" s="303"/>
    </row>
    <row r="10" spans="1:62" ht="11.25" customHeight="1">
      <c r="A10" s="38" t="s">
        <v>132</v>
      </c>
      <c r="B10" s="20"/>
      <c r="C10" s="20"/>
      <c r="D10" s="20"/>
      <c r="E10" s="195">
        <v>60</v>
      </c>
      <c r="F10" s="196"/>
      <c r="G10" s="197">
        <v>35</v>
      </c>
      <c r="H10" s="198"/>
      <c r="I10" s="344">
        <v>14.6</v>
      </c>
      <c r="J10" s="205"/>
      <c r="K10" s="181">
        <f>I10</f>
        <v>14.6</v>
      </c>
      <c r="L10" s="186"/>
      <c r="M10" s="186">
        <f>I10</f>
        <v>14.6</v>
      </c>
      <c r="N10" s="183"/>
      <c r="O10" s="183">
        <f>I10</f>
        <v>14.6</v>
      </c>
      <c r="P10" s="183"/>
      <c r="Q10" s="205">
        <f>I10</f>
        <v>14.6</v>
      </c>
      <c r="R10" s="205"/>
      <c r="S10" s="183">
        <f>I10</f>
        <v>14.6</v>
      </c>
      <c r="T10" s="183"/>
      <c r="U10" s="183">
        <f>I10</f>
        <v>14.6</v>
      </c>
      <c r="V10" s="183"/>
      <c r="W10" s="183">
        <f>I10</f>
        <v>14.6</v>
      </c>
      <c r="X10" s="183"/>
      <c r="Y10" s="183">
        <f>I10</f>
        <v>14.6</v>
      </c>
      <c r="Z10" s="181"/>
      <c r="AA10" s="184">
        <f>I10</f>
        <v>14.6</v>
      </c>
      <c r="AB10" s="185"/>
      <c r="AC10" s="186">
        <v>13.3</v>
      </c>
      <c r="AD10" s="183"/>
      <c r="AE10" s="183">
        <v>11.1</v>
      </c>
      <c r="AF10" s="183"/>
      <c r="AG10" s="183">
        <v>9.2</v>
      </c>
      <c r="AH10" s="183"/>
      <c r="AI10" s="183">
        <v>7.4</v>
      </c>
      <c r="AJ10" s="183"/>
      <c r="AK10" s="183">
        <v>5</v>
      </c>
      <c r="AL10" s="181"/>
      <c r="AM10" s="184"/>
      <c r="AN10" s="185"/>
      <c r="AO10" s="186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40" t="s">
        <v>133</v>
      </c>
      <c r="B11" s="24"/>
      <c r="C11" s="24"/>
      <c r="D11" s="24"/>
      <c r="E11" s="176">
        <v>60</v>
      </c>
      <c r="F11" s="177"/>
      <c r="G11" s="178">
        <v>35</v>
      </c>
      <c r="H11" s="179"/>
      <c r="I11" s="338">
        <v>17.1</v>
      </c>
      <c r="J11" s="180"/>
      <c r="K11" s="171">
        <f>I11</f>
        <v>17.1</v>
      </c>
      <c r="L11" s="175"/>
      <c r="M11" s="175">
        <f>I11</f>
        <v>17.1</v>
      </c>
      <c r="N11" s="170"/>
      <c r="O11" s="170">
        <f>I11</f>
        <v>17.1</v>
      </c>
      <c r="P11" s="170"/>
      <c r="Q11" s="180">
        <f>I11</f>
        <v>17.1</v>
      </c>
      <c r="R11" s="180"/>
      <c r="S11" s="170">
        <f>I11</f>
        <v>17.1</v>
      </c>
      <c r="T11" s="170"/>
      <c r="U11" s="170">
        <f>I11</f>
        <v>17.1</v>
      </c>
      <c r="V11" s="170"/>
      <c r="W11" s="170">
        <f>I11</f>
        <v>17.1</v>
      </c>
      <c r="X11" s="170"/>
      <c r="Y11" s="170">
        <f>I11</f>
        <v>17.1</v>
      </c>
      <c r="Z11" s="171"/>
      <c r="AA11" s="173">
        <f>I11</f>
        <v>17.1</v>
      </c>
      <c r="AB11" s="174"/>
      <c r="AC11" s="175">
        <v>15.6</v>
      </c>
      <c r="AD11" s="170"/>
      <c r="AE11" s="170">
        <v>13</v>
      </c>
      <c r="AF11" s="170"/>
      <c r="AG11" s="170">
        <v>10.8</v>
      </c>
      <c r="AH11" s="170"/>
      <c r="AI11" s="170">
        <v>8.7</v>
      </c>
      <c r="AJ11" s="170"/>
      <c r="AK11" s="170">
        <v>5.9</v>
      </c>
      <c r="AL11" s="171"/>
      <c r="AM11" s="173"/>
      <c r="AN11" s="174"/>
      <c r="AO11" s="175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4"/>
    </row>
    <row r="12" spans="1:62" ht="11.25" customHeight="1">
      <c r="A12" s="41" t="s">
        <v>134</v>
      </c>
      <c r="B12" s="19"/>
      <c r="C12" s="19"/>
      <c r="D12" s="19"/>
      <c r="E12" s="142">
        <v>60</v>
      </c>
      <c r="F12" s="143"/>
      <c r="G12" s="132">
        <v>35</v>
      </c>
      <c r="H12" s="131"/>
      <c r="I12" s="346">
        <v>17.1</v>
      </c>
      <c r="J12" s="141"/>
      <c r="K12" s="133">
        <f>I12</f>
        <v>17.1</v>
      </c>
      <c r="L12" s="140"/>
      <c r="M12" s="140">
        <f>I12</f>
        <v>17.1</v>
      </c>
      <c r="N12" s="137"/>
      <c r="O12" s="137">
        <f>I12</f>
        <v>17.1</v>
      </c>
      <c r="P12" s="137"/>
      <c r="Q12" s="141">
        <f>I12</f>
        <v>17.1</v>
      </c>
      <c r="R12" s="141"/>
      <c r="S12" s="137">
        <f>I12</f>
        <v>17.1</v>
      </c>
      <c r="T12" s="137"/>
      <c r="U12" s="137">
        <f>I12</f>
        <v>17.1</v>
      </c>
      <c r="V12" s="137"/>
      <c r="W12" s="137">
        <f>I12</f>
        <v>17.1</v>
      </c>
      <c r="X12" s="137"/>
      <c r="Y12" s="137">
        <f>I12</f>
        <v>17.1</v>
      </c>
      <c r="Z12" s="133"/>
      <c r="AA12" s="138">
        <f>I12</f>
        <v>17.1</v>
      </c>
      <c r="AB12" s="139"/>
      <c r="AC12" s="140">
        <v>15.6</v>
      </c>
      <c r="AD12" s="137"/>
      <c r="AE12" s="137">
        <v>13</v>
      </c>
      <c r="AF12" s="137"/>
      <c r="AG12" s="137">
        <v>10.8</v>
      </c>
      <c r="AH12" s="137"/>
      <c r="AI12" s="137">
        <v>8.7</v>
      </c>
      <c r="AJ12" s="137"/>
      <c r="AK12" s="137">
        <v>5.9</v>
      </c>
      <c r="AL12" s="133"/>
      <c r="AM12" s="138">
        <v>4</v>
      </c>
      <c r="AN12" s="139"/>
      <c r="AO12" s="140">
        <v>2.5</v>
      </c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9"/>
    </row>
    <row r="13" spans="1:62" ht="11.25" customHeight="1">
      <c r="A13" s="70" t="s">
        <v>476</v>
      </c>
      <c r="B13" s="19"/>
      <c r="C13" s="19"/>
      <c r="D13" s="19"/>
      <c r="E13" s="142">
        <v>60</v>
      </c>
      <c r="F13" s="143"/>
      <c r="G13" s="132">
        <v>35</v>
      </c>
      <c r="H13" s="131"/>
      <c r="I13" s="346">
        <v>17.1</v>
      </c>
      <c r="J13" s="141"/>
      <c r="K13" s="133">
        <f>I13</f>
        <v>17.1</v>
      </c>
      <c r="L13" s="140"/>
      <c r="M13" s="140">
        <f>I13</f>
        <v>17.1</v>
      </c>
      <c r="N13" s="137"/>
      <c r="O13" s="137">
        <f>I13</f>
        <v>17.1</v>
      </c>
      <c r="P13" s="137"/>
      <c r="Q13" s="141">
        <f>I13</f>
        <v>17.1</v>
      </c>
      <c r="R13" s="141"/>
      <c r="S13" s="137">
        <f>I13</f>
        <v>17.1</v>
      </c>
      <c r="T13" s="137"/>
      <c r="U13" s="137">
        <f>I13</f>
        <v>17.1</v>
      </c>
      <c r="V13" s="137"/>
      <c r="W13" s="137">
        <f>I13</f>
        <v>17.1</v>
      </c>
      <c r="X13" s="137"/>
      <c r="Y13" s="137">
        <f>I13</f>
        <v>17.1</v>
      </c>
      <c r="Z13" s="133"/>
      <c r="AA13" s="138">
        <f>I13</f>
        <v>17.1</v>
      </c>
      <c r="AB13" s="139"/>
      <c r="AC13" s="140">
        <v>15.6</v>
      </c>
      <c r="AD13" s="137"/>
      <c r="AE13" s="137">
        <v>13</v>
      </c>
      <c r="AF13" s="137"/>
      <c r="AG13" s="137">
        <v>10.8</v>
      </c>
      <c r="AH13" s="137"/>
      <c r="AI13" s="137">
        <v>8.7</v>
      </c>
      <c r="AJ13" s="137"/>
      <c r="AK13" s="137">
        <v>5.9</v>
      </c>
      <c r="AL13" s="133"/>
      <c r="AM13" s="138">
        <v>4</v>
      </c>
      <c r="AN13" s="139"/>
      <c r="AO13" s="140">
        <v>2.5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9"/>
    </row>
    <row r="14" spans="1:62" ht="11.25" customHeight="1">
      <c r="A14" s="39" t="s">
        <v>142</v>
      </c>
      <c r="B14" s="4"/>
      <c r="C14" s="4"/>
      <c r="D14" s="4"/>
      <c r="E14" s="189">
        <v>60</v>
      </c>
      <c r="F14" s="190"/>
      <c r="G14" s="191">
        <v>32</v>
      </c>
      <c r="H14" s="192"/>
      <c r="I14" s="202">
        <v>17.1</v>
      </c>
      <c r="J14" s="199"/>
      <c r="K14" s="199">
        <v>17.1</v>
      </c>
      <c r="L14" s="199"/>
      <c r="M14" s="199">
        <f>K14+(O14-K14)/(O8-K8)*(M8-K8)</f>
        <v>16.950000000000003</v>
      </c>
      <c r="N14" s="199"/>
      <c r="O14" s="199">
        <v>16.8</v>
      </c>
      <c r="P14" s="199"/>
      <c r="Q14" s="204">
        <f>O14+(S14-O14)/(S8-O8)*(Q8-O8)</f>
        <v>16.65</v>
      </c>
      <c r="R14" s="204"/>
      <c r="S14" s="199">
        <v>16.5</v>
      </c>
      <c r="T14" s="199"/>
      <c r="U14" s="199">
        <v>16.5</v>
      </c>
      <c r="V14" s="199"/>
      <c r="W14" s="199">
        <v>16.5</v>
      </c>
      <c r="X14" s="199"/>
      <c r="Y14" s="199">
        <v>16.3</v>
      </c>
      <c r="Z14" s="201"/>
      <c r="AA14" s="202">
        <v>16</v>
      </c>
      <c r="AB14" s="200"/>
      <c r="AC14" s="203">
        <v>15.8</v>
      </c>
      <c r="AD14" s="199"/>
      <c r="AE14" s="199">
        <v>15.5</v>
      </c>
      <c r="AF14" s="199"/>
      <c r="AG14" s="199">
        <v>15.3</v>
      </c>
      <c r="AH14" s="199"/>
      <c r="AI14" s="199">
        <v>14.9</v>
      </c>
      <c r="AJ14" s="199"/>
      <c r="AK14" s="199">
        <v>14.5</v>
      </c>
      <c r="AL14" s="201"/>
      <c r="AM14" s="202">
        <v>11.3</v>
      </c>
      <c r="AN14" s="200"/>
      <c r="AO14" s="203">
        <v>7.2</v>
      </c>
      <c r="AP14" s="199"/>
      <c r="AQ14" s="199">
        <v>4.5</v>
      </c>
      <c r="AR14" s="199"/>
      <c r="AS14" s="199">
        <v>2.8</v>
      </c>
      <c r="AT14" s="199"/>
      <c r="AU14" s="199">
        <v>1.8</v>
      </c>
      <c r="AV14" s="199"/>
      <c r="AW14" s="199">
        <v>1.1</v>
      </c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201"/>
      <c r="BI14" s="201"/>
      <c r="BJ14" s="315"/>
    </row>
    <row r="15" spans="1:62" ht="11.25" customHeight="1">
      <c r="A15" s="36" t="s">
        <v>235</v>
      </c>
      <c r="B15" s="4"/>
      <c r="C15" s="4"/>
      <c r="D15" s="4"/>
      <c r="E15" s="189">
        <v>60</v>
      </c>
      <c r="F15" s="190"/>
      <c r="G15" s="191">
        <v>30</v>
      </c>
      <c r="H15" s="192"/>
      <c r="I15" s="202">
        <v>17.1</v>
      </c>
      <c r="J15" s="199"/>
      <c r="K15" s="199">
        <v>17.1</v>
      </c>
      <c r="L15" s="199"/>
      <c r="M15" s="199">
        <v>17.1</v>
      </c>
      <c r="N15" s="199"/>
      <c r="O15" s="199">
        <v>17.1</v>
      </c>
      <c r="P15" s="199"/>
      <c r="Q15" s="199">
        <v>17.1</v>
      </c>
      <c r="R15" s="199"/>
      <c r="S15" s="199">
        <v>17.1</v>
      </c>
      <c r="T15" s="199"/>
      <c r="U15" s="199">
        <v>16.8</v>
      </c>
      <c r="V15" s="199"/>
      <c r="W15" s="199">
        <v>16.2</v>
      </c>
      <c r="X15" s="199"/>
      <c r="Y15" s="199">
        <v>15.7</v>
      </c>
      <c r="Z15" s="201"/>
      <c r="AA15" s="202">
        <v>15.4</v>
      </c>
      <c r="AB15" s="200"/>
      <c r="AC15" s="203">
        <v>15.1</v>
      </c>
      <c r="AD15" s="199"/>
      <c r="AE15" s="199">
        <v>14.8</v>
      </c>
      <c r="AF15" s="199"/>
      <c r="AG15" s="199">
        <v>14.4</v>
      </c>
      <c r="AH15" s="199"/>
      <c r="AI15" s="199">
        <v>14</v>
      </c>
      <c r="AJ15" s="199"/>
      <c r="AK15" s="199">
        <v>13.6</v>
      </c>
      <c r="AL15" s="201"/>
      <c r="AM15" s="202">
        <v>9.3</v>
      </c>
      <c r="AN15" s="200"/>
      <c r="AO15" s="203">
        <v>6.3</v>
      </c>
      <c r="AP15" s="199"/>
      <c r="AQ15" s="199">
        <v>4.2</v>
      </c>
      <c r="AR15" s="199"/>
      <c r="AS15" s="199">
        <v>2.8</v>
      </c>
      <c r="AT15" s="199"/>
      <c r="AU15" s="199">
        <v>1.9</v>
      </c>
      <c r="AV15" s="199"/>
      <c r="AW15" s="199">
        <v>1.2</v>
      </c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201"/>
      <c r="BI15" s="201"/>
      <c r="BJ15" s="315"/>
    </row>
    <row r="16" spans="1:62" ht="11.25" customHeight="1">
      <c r="A16" s="40" t="s">
        <v>144</v>
      </c>
      <c r="B16" s="24"/>
      <c r="C16" s="24"/>
      <c r="D16" s="24"/>
      <c r="E16" s="176">
        <v>60</v>
      </c>
      <c r="F16" s="177"/>
      <c r="G16" s="178">
        <v>30</v>
      </c>
      <c r="H16" s="179"/>
      <c r="I16" s="173">
        <v>17.1</v>
      </c>
      <c r="J16" s="170"/>
      <c r="K16" s="170">
        <v>17.1</v>
      </c>
      <c r="L16" s="170"/>
      <c r="M16" s="170">
        <f>K16+(O16-K16)/(O8-K8)*(M8-K8)</f>
        <v>17.1</v>
      </c>
      <c r="N16" s="170"/>
      <c r="O16" s="170">
        <v>17.1</v>
      </c>
      <c r="P16" s="170"/>
      <c r="Q16" s="180">
        <f>O16+(S16-O16)/(S8-O8)*(Q8-O8)</f>
        <v>16.85</v>
      </c>
      <c r="R16" s="180"/>
      <c r="S16" s="170">
        <v>16.6</v>
      </c>
      <c r="T16" s="170"/>
      <c r="U16" s="170">
        <v>16.6</v>
      </c>
      <c r="V16" s="170"/>
      <c r="W16" s="170">
        <v>16.6</v>
      </c>
      <c r="X16" s="170"/>
      <c r="Y16" s="170">
        <v>16.6</v>
      </c>
      <c r="Z16" s="171"/>
      <c r="AA16" s="173">
        <v>16.6</v>
      </c>
      <c r="AB16" s="174"/>
      <c r="AC16" s="175">
        <v>16.6</v>
      </c>
      <c r="AD16" s="170"/>
      <c r="AE16" s="170">
        <v>16.6</v>
      </c>
      <c r="AF16" s="170"/>
      <c r="AG16" s="170">
        <v>16.6</v>
      </c>
      <c r="AH16" s="170"/>
      <c r="AI16" s="170">
        <v>16.6</v>
      </c>
      <c r="AJ16" s="170"/>
      <c r="AK16" s="170">
        <v>13.6</v>
      </c>
      <c r="AL16" s="171"/>
      <c r="AM16" s="173">
        <v>10.8</v>
      </c>
      <c r="AN16" s="174"/>
      <c r="AO16" s="175">
        <v>8</v>
      </c>
      <c r="AP16" s="170"/>
      <c r="AQ16" s="170">
        <v>5.7</v>
      </c>
      <c r="AR16" s="170"/>
      <c r="AS16" s="170">
        <v>3.8</v>
      </c>
      <c r="AT16" s="170"/>
      <c r="AU16" s="170">
        <v>2.4</v>
      </c>
      <c r="AV16" s="170"/>
      <c r="AW16" s="170">
        <v>1.4</v>
      </c>
      <c r="AX16" s="170"/>
      <c r="AY16" s="170"/>
      <c r="AZ16" s="170"/>
      <c r="BA16" s="170"/>
      <c r="BB16" s="170"/>
      <c r="BC16" s="199"/>
      <c r="BD16" s="199"/>
      <c r="BE16" s="199"/>
      <c r="BF16" s="199"/>
      <c r="BG16" s="199"/>
      <c r="BH16" s="201"/>
      <c r="BI16" s="201"/>
      <c r="BJ16" s="315"/>
    </row>
    <row r="17" spans="1:62" ht="11.25" customHeight="1">
      <c r="A17" s="80" t="s">
        <v>370</v>
      </c>
      <c r="B17" s="57"/>
      <c r="C17" s="57"/>
      <c r="D17" s="57"/>
      <c r="E17" s="153">
        <v>60</v>
      </c>
      <c r="F17" s="154"/>
      <c r="G17" s="155">
        <v>30</v>
      </c>
      <c r="H17" s="156"/>
      <c r="I17" s="148">
        <v>17.1</v>
      </c>
      <c r="J17" s="147"/>
      <c r="K17" s="147">
        <v>17.1</v>
      </c>
      <c r="L17" s="147"/>
      <c r="M17" s="147">
        <v>17.1</v>
      </c>
      <c r="N17" s="147"/>
      <c r="O17" s="147">
        <v>17.1</v>
      </c>
      <c r="P17" s="147"/>
      <c r="Q17" s="147">
        <f>O17+(S17-O17)/(S8-O8)*(Q8-O8)</f>
        <v>16.85</v>
      </c>
      <c r="R17" s="147"/>
      <c r="S17" s="147">
        <v>16.6</v>
      </c>
      <c r="T17" s="147"/>
      <c r="U17" s="147">
        <v>16.5</v>
      </c>
      <c r="V17" s="147"/>
      <c r="W17" s="147">
        <v>16.4</v>
      </c>
      <c r="X17" s="147"/>
      <c r="Y17" s="147">
        <v>16.2</v>
      </c>
      <c r="Z17" s="145"/>
      <c r="AA17" s="148">
        <v>15.9</v>
      </c>
      <c r="AB17" s="149"/>
      <c r="AC17" s="150">
        <v>15.6</v>
      </c>
      <c r="AD17" s="147"/>
      <c r="AE17" s="147">
        <v>15.1</v>
      </c>
      <c r="AF17" s="147"/>
      <c r="AG17" s="147">
        <v>14.5</v>
      </c>
      <c r="AH17" s="147"/>
      <c r="AI17" s="147">
        <v>13.8</v>
      </c>
      <c r="AJ17" s="147"/>
      <c r="AK17" s="147">
        <v>13</v>
      </c>
      <c r="AL17" s="145"/>
      <c r="AM17" s="148">
        <v>10.6</v>
      </c>
      <c r="AN17" s="149"/>
      <c r="AO17" s="150">
        <v>7.4</v>
      </c>
      <c r="AP17" s="147"/>
      <c r="AQ17" s="147">
        <v>5</v>
      </c>
      <c r="AR17" s="147"/>
      <c r="AS17" s="147">
        <v>3.3</v>
      </c>
      <c r="AT17" s="147"/>
      <c r="AU17" s="147">
        <v>2.2</v>
      </c>
      <c r="AV17" s="147"/>
      <c r="AW17" s="147">
        <v>1.5</v>
      </c>
      <c r="AX17" s="147"/>
      <c r="AY17" s="147"/>
      <c r="AZ17" s="147"/>
      <c r="BA17" s="147"/>
      <c r="BB17" s="147"/>
      <c r="BC17" s="199"/>
      <c r="BD17" s="199"/>
      <c r="BE17" s="199"/>
      <c r="BF17" s="199"/>
      <c r="BG17" s="199"/>
      <c r="BH17" s="201"/>
      <c r="BI17" s="201"/>
      <c r="BJ17" s="315"/>
    </row>
    <row r="18" spans="1:62" ht="11.25" customHeight="1" thickBot="1">
      <c r="A18" s="49" t="s">
        <v>276</v>
      </c>
      <c r="B18" s="10"/>
      <c r="C18" s="10"/>
      <c r="D18" s="10"/>
      <c r="E18" s="349">
        <v>85</v>
      </c>
      <c r="F18" s="350"/>
      <c r="G18" s="351">
        <v>60</v>
      </c>
      <c r="H18" s="352"/>
      <c r="I18" s="282">
        <v>24.3</v>
      </c>
      <c r="J18" s="187"/>
      <c r="K18" s="187">
        <v>24.3</v>
      </c>
      <c r="L18" s="187"/>
      <c r="M18" s="187">
        <v>24.3</v>
      </c>
      <c r="N18" s="187"/>
      <c r="O18" s="187">
        <v>24.3</v>
      </c>
      <c r="P18" s="187"/>
      <c r="Q18" s="187">
        <v>24.3</v>
      </c>
      <c r="R18" s="187"/>
      <c r="S18" s="187">
        <v>24.3</v>
      </c>
      <c r="T18" s="187"/>
      <c r="U18" s="187">
        <v>24.2</v>
      </c>
      <c r="V18" s="187"/>
      <c r="W18" s="187">
        <v>24.1</v>
      </c>
      <c r="X18" s="187"/>
      <c r="Y18" s="187">
        <v>23.7</v>
      </c>
      <c r="Z18" s="230"/>
      <c r="AA18" s="282">
        <v>23.4</v>
      </c>
      <c r="AB18" s="283"/>
      <c r="AC18" s="284">
        <v>22.9</v>
      </c>
      <c r="AD18" s="187"/>
      <c r="AE18" s="187">
        <v>22.2</v>
      </c>
      <c r="AF18" s="187"/>
      <c r="AG18" s="187">
        <v>21.3</v>
      </c>
      <c r="AH18" s="187"/>
      <c r="AI18" s="187">
        <v>20.3</v>
      </c>
      <c r="AJ18" s="187"/>
      <c r="AK18" s="187">
        <v>19.1</v>
      </c>
      <c r="AL18" s="230"/>
      <c r="AM18" s="282">
        <v>17.8</v>
      </c>
      <c r="AN18" s="283"/>
      <c r="AO18" s="284">
        <v>16.3</v>
      </c>
      <c r="AP18" s="187"/>
      <c r="AQ18" s="187">
        <v>12.9</v>
      </c>
      <c r="AR18" s="187"/>
      <c r="AS18" s="187">
        <v>9.6</v>
      </c>
      <c r="AT18" s="187"/>
      <c r="AU18" s="187">
        <v>7</v>
      </c>
      <c r="AV18" s="187"/>
      <c r="AW18" s="187">
        <v>4.3</v>
      </c>
      <c r="AX18" s="187"/>
      <c r="AY18" s="187"/>
      <c r="AZ18" s="187"/>
      <c r="BA18" s="187"/>
      <c r="BB18" s="187"/>
      <c r="BC18" s="170"/>
      <c r="BD18" s="170"/>
      <c r="BE18" s="170"/>
      <c r="BF18" s="170"/>
      <c r="BG18" s="170"/>
      <c r="BH18" s="171"/>
      <c r="BI18" s="171"/>
      <c r="BJ18" s="172"/>
    </row>
    <row r="19" spans="1:62" ht="11.25" customHeight="1">
      <c r="A19" s="109" t="s">
        <v>158</v>
      </c>
      <c r="B19" s="110"/>
      <c r="C19" s="110"/>
      <c r="D19" s="110"/>
      <c r="E19" s="262">
        <v>75</v>
      </c>
      <c r="F19" s="263"/>
      <c r="G19" s="264">
        <v>30</v>
      </c>
      <c r="H19" s="265"/>
      <c r="I19" s="266">
        <v>17</v>
      </c>
      <c r="J19" s="267"/>
      <c r="K19" s="394">
        <v>17</v>
      </c>
      <c r="L19" s="395"/>
      <c r="M19" s="395">
        <v>17</v>
      </c>
      <c r="N19" s="396"/>
      <c r="O19" s="396">
        <v>17</v>
      </c>
      <c r="P19" s="396"/>
      <c r="Q19" s="397">
        <f>(O19+S19)/2</f>
        <v>16.55</v>
      </c>
      <c r="R19" s="397"/>
      <c r="S19" s="396">
        <v>16.1</v>
      </c>
      <c r="T19" s="396"/>
      <c r="U19" s="396">
        <v>15.5</v>
      </c>
      <c r="V19" s="396"/>
      <c r="W19" s="396">
        <v>14.8</v>
      </c>
      <c r="X19" s="396"/>
      <c r="Y19" s="396">
        <v>14.1</v>
      </c>
      <c r="Z19" s="394"/>
      <c r="AA19" s="398">
        <v>13.8</v>
      </c>
      <c r="AB19" s="399"/>
      <c r="AC19" s="395">
        <v>13.5</v>
      </c>
      <c r="AD19" s="396"/>
      <c r="AE19" s="396">
        <v>13.2</v>
      </c>
      <c r="AF19" s="396"/>
      <c r="AG19" s="396">
        <v>12.9</v>
      </c>
      <c r="AH19" s="396"/>
      <c r="AI19" s="396">
        <v>12.6</v>
      </c>
      <c r="AJ19" s="396"/>
      <c r="AK19" s="396">
        <v>12.4</v>
      </c>
      <c r="AL19" s="394"/>
      <c r="AM19" s="398">
        <v>12.1</v>
      </c>
      <c r="AN19" s="399"/>
      <c r="AO19" s="395">
        <v>11.9</v>
      </c>
      <c r="AP19" s="396"/>
      <c r="AQ19" s="396">
        <v>10.5</v>
      </c>
      <c r="AR19" s="396"/>
      <c r="AS19" s="396">
        <v>8.3</v>
      </c>
      <c r="AT19" s="396"/>
      <c r="AU19" s="396">
        <v>6.6</v>
      </c>
      <c r="AV19" s="396"/>
      <c r="AW19" s="396">
        <v>5.2</v>
      </c>
      <c r="AX19" s="396"/>
      <c r="AY19" s="396">
        <v>4</v>
      </c>
      <c r="AZ19" s="396"/>
      <c r="BA19" s="396">
        <v>3.1</v>
      </c>
      <c r="BB19" s="396"/>
      <c r="BC19" s="396">
        <v>2.5</v>
      </c>
      <c r="BD19" s="396"/>
      <c r="BE19" s="396">
        <v>2</v>
      </c>
      <c r="BF19" s="396"/>
      <c r="BG19" s="396">
        <v>1.6</v>
      </c>
      <c r="BH19" s="396"/>
      <c r="BI19" s="396">
        <v>1.2</v>
      </c>
      <c r="BJ19" s="399"/>
    </row>
    <row r="20" spans="1:62" ht="11.25" customHeight="1">
      <c r="A20" s="40" t="s">
        <v>159</v>
      </c>
      <c r="B20" s="4"/>
      <c r="C20" s="4"/>
      <c r="D20" s="4"/>
      <c r="E20" s="189">
        <v>75</v>
      </c>
      <c r="F20" s="190"/>
      <c r="G20" s="191">
        <v>30</v>
      </c>
      <c r="H20" s="192"/>
      <c r="I20" s="274">
        <v>20</v>
      </c>
      <c r="J20" s="275"/>
      <c r="K20" s="201">
        <v>20</v>
      </c>
      <c r="L20" s="203"/>
      <c r="M20" s="201">
        <v>20</v>
      </c>
      <c r="N20" s="203"/>
      <c r="O20" s="199">
        <v>20</v>
      </c>
      <c r="P20" s="199"/>
      <c r="Q20" s="204">
        <f>(O20+S20)/2</f>
        <v>19.45</v>
      </c>
      <c r="R20" s="204"/>
      <c r="S20" s="199">
        <v>18.9</v>
      </c>
      <c r="T20" s="199"/>
      <c r="U20" s="199">
        <v>18.3</v>
      </c>
      <c r="V20" s="199"/>
      <c r="W20" s="199">
        <v>17.5</v>
      </c>
      <c r="X20" s="199"/>
      <c r="Y20" s="199">
        <v>16.6</v>
      </c>
      <c r="Z20" s="201"/>
      <c r="AA20" s="202">
        <v>16.2</v>
      </c>
      <c r="AB20" s="200"/>
      <c r="AC20" s="203">
        <v>15.8</v>
      </c>
      <c r="AD20" s="199"/>
      <c r="AE20" s="199">
        <v>15.5</v>
      </c>
      <c r="AF20" s="199"/>
      <c r="AG20" s="199">
        <v>15.2</v>
      </c>
      <c r="AH20" s="199"/>
      <c r="AI20" s="199">
        <v>14.9</v>
      </c>
      <c r="AJ20" s="199"/>
      <c r="AK20" s="199">
        <v>14.6</v>
      </c>
      <c r="AL20" s="201"/>
      <c r="AM20" s="202">
        <v>14.3</v>
      </c>
      <c r="AN20" s="200"/>
      <c r="AO20" s="203">
        <v>14</v>
      </c>
      <c r="AP20" s="199"/>
      <c r="AQ20" s="199">
        <v>12.4</v>
      </c>
      <c r="AR20" s="199"/>
      <c r="AS20" s="199">
        <v>9.8</v>
      </c>
      <c r="AT20" s="199"/>
      <c r="AU20" s="199">
        <v>7.7</v>
      </c>
      <c r="AV20" s="199"/>
      <c r="AW20" s="199">
        <v>6.1</v>
      </c>
      <c r="AX20" s="199"/>
      <c r="AY20" s="199">
        <v>4.7</v>
      </c>
      <c r="AZ20" s="199"/>
      <c r="BA20" s="199">
        <v>3.7</v>
      </c>
      <c r="BB20" s="199"/>
      <c r="BC20" s="199">
        <v>2.9</v>
      </c>
      <c r="BD20" s="199"/>
      <c r="BE20" s="199">
        <v>2.3</v>
      </c>
      <c r="BF20" s="199"/>
      <c r="BG20" s="199">
        <v>1.8</v>
      </c>
      <c r="BH20" s="199"/>
      <c r="BI20" s="199">
        <v>1.4</v>
      </c>
      <c r="BJ20" s="200"/>
    </row>
    <row r="21" spans="1:62" ht="11.25" customHeight="1">
      <c r="A21" s="39" t="s">
        <v>457</v>
      </c>
      <c r="B21" s="4"/>
      <c r="C21" s="4"/>
      <c r="D21" s="4"/>
      <c r="E21" s="189">
        <v>70</v>
      </c>
      <c r="F21" s="190"/>
      <c r="G21" s="191">
        <v>25</v>
      </c>
      <c r="H21" s="192"/>
      <c r="I21" s="274">
        <v>14.2</v>
      </c>
      <c r="J21" s="275"/>
      <c r="K21" s="201">
        <v>14.2</v>
      </c>
      <c r="L21" s="203"/>
      <c r="M21" s="201">
        <v>14.2</v>
      </c>
      <c r="N21" s="203"/>
      <c r="O21" s="199">
        <v>14.2</v>
      </c>
      <c r="P21" s="199"/>
      <c r="Q21" s="204">
        <f>(O21+S21)/2</f>
        <v>14.2</v>
      </c>
      <c r="R21" s="204"/>
      <c r="S21" s="199">
        <v>14.2</v>
      </c>
      <c r="T21" s="199"/>
      <c r="U21" s="199">
        <v>13.4</v>
      </c>
      <c r="V21" s="199"/>
      <c r="W21" s="199">
        <v>12.5</v>
      </c>
      <c r="X21" s="199"/>
      <c r="Y21" s="199">
        <v>11.9</v>
      </c>
      <c r="Z21" s="201"/>
      <c r="AA21" s="202">
        <v>11.7</v>
      </c>
      <c r="AB21" s="200"/>
      <c r="AC21" s="203">
        <v>11.4</v>
      </c>
      <c r="AD21" s="199"/>
      <c r="AE21" s="199">
        <v>11.3</v>
      </c>
      <c r="AF21" s="199"/>
      <c r="AG21" s="199">
        <v>11.1</v>
      </c>
      <c r="AH21" s="199"/>
      <c r="AI21" s="199">
        <v>10.9</v>
      </c>
      <c r="AJ21" s="199"/>
      <c r="AK21" s="199">
        <v>10.1</v>
      </c>
      <c r="AL21" s="201"/>
      <c r="AM21" s="202">
        <v>8.4</v>
      </c>
      <c r="AN21" s="200"/>
      <c r="AO21" s="203">
        <v>6.6</v>
      </c>
      <c r="AP21" s="199"/>
      <c r="AQ21" s="199">
        <v>5.4</v>
      </c>
      <c r="AR21" s="199"/>
      <c r="AS21" s="199">
        <v>4.3</v>
      </c>
      <c r="AT21" s="199"/>
      <c r="AU21" s="199">
        <v>3.4</v>
      </c>
      <c r="AV21" s="199"/>
      <c r="AW21" s="199">
        <v>2.7</v>
      </c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</row>
    <row r="22" spans="1:62" ht="11.25" customHeight="1">
      <c r="A22" s="40" t="s">
        <v>458</v>
      </c>
      <c r="B22" s="24"/>
      <c r="C22" s="24"/>
      <c r="D22" s="24"/>
      <c r="E22" s="176">
        <v>70</v>
      </c>
      <c r="F22" s="177"/>
      <c r="G22" s="178">
        <v>25</v>
      </c>
      <c r="H22" s="179"/>
      <c r="I22" s="274">
        <v>16.7</v>
      </c>
      <c r="J22" s="275"/>
      <c r="K22" s="201">
        <v>16.7</v>
      </c>
      <c r="L22" s="203"/>
      <c r="M22" s="201">
        <v>16.7</v>
      </c>
      <c r="N22" s="203"/>
      <c r="O22" s="199">
        <v>16.7</v>
      </c>
      <c r="P22" s="199"/>
      <c r="Q22" s="204">
        <f>(O22+S22)/2</f>
        <v>16.7</v>
      </c>
      <c r="R22" s="204"/>
      <c r="S22" s="199">
        <v>16.7</v>
      </c>
      <c r="T22" s="199"/>
      <c r="U22" s="199">
        <v>15.8</v>
      </c>
      <c r="V22" s="199"/>
      <c r="W22" s="199">
        <v>14.7</v>
      </c>
      <c r="X22" s="199"/>
      <c r="Y22" s="199">
        <v>14</v>
      </c>
      <c r="Z22" s="201"/>
      <c r="AA22" s="202">
        <v>13.7</v>
      </c>
      <c r="AB22" s="200"/>
      <c r="AC22" s="203">
        <v>13.5</v>
      </c>
      <c r="AD22" s="199"/>
      <c r="AE22" s="199">
        <v>13.3</v>
      </c>
      <c r="AF22" s="199"/>
      <c r="AG22" s="199">
        <v>13</v>
      </c>
      <c r="AH22" s="199"/>
      <c r="AI22" s="199">
        <v>12.8</v>
      </c>
      <c r="AJ22" s="199"/>
      <c r="AK22" s="199">
        <v>11.9</v>
      </c>
      <c r="AL22" s="201"/>
      <c r="AM22" s="202">
        <v>9.9</v>
      </c>
      <c r="AN22" s="200"/>
      <c r="AO22" s="203">
        <v>7.8</v>
      </c>
      <c r="AP22" s="199"/>
      <c r="AQ22" s="199">
        <v>6.3</v>
      </c>
      <c r="AR22" s="199"/>
      <c r="AS22" s="199">
        <v>5.1</v>
      </c>
      <c r="AT22" s="199"/>
      <c r="AU22" s="199">
        <v>4</v>
      </c>
      <c r="AV22" s="199"/>
      <c r="AW22" s="199">
        <v>3.2</v>
      </c>
      <c r="AX22" s="199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4"/>
    </row>
    <row r="23" spans="1:62" ht="11.25" customHeight="1">
      <c r="A23" s="40" t="s">
        <v>441</v>
      </c>
      <c r="B23" s="4"/>
      <c r="C23" s="4"/>
      <c r="D23" s="4"/>
      <c r="E23" s="189">
        <v>75</v>
      </c>
      <c r="F23" s="190"/>
      <c r="G23" s="191">
        <v>30</v>
      </c>
      <c r="H23" s="192"/>
      <c r="I23" s="274">
        <v>20</v>
      </c>
      <c r="J23" s="275"/>
      <c r="K23" s="201">
        <v>20</v>
      </c>
      <c r="L23" s="203"/>
      <c r="M23" s="201">
        <v>20</v>
      </c>
      <c r="N23" s="203"/>
      <c r="O23" s="199">
        <v>20</v>
      </c>
      <c r="P23" s="199"/>
      <c r="Q23" s="204">
        <f>(O23+S23)/2</f>
        <v>19.45</v>
      </c>
      <c r="R23" s="204"/>
      <c r="S23" s="199">
        <v>18.9</v>
      </c>
      <c r="T23" s="199"/>
      <c r="U23" s="199">
        <v>18.3</v>
      </c>
      <c r="V23" s="199"/>
      <c r="W23" s="199">
        <v>17.5</v>
      </c>
      <c r="X23" s="199"/>
      <c r="Y23" s="199">
        <v>16.6</v>
      </c>
      <c r="Z23" s="201"/>
      <c r="AA23" s="202">
        <v>16.2</v>
      </c>
      <c r="AB23" s="200"/>
      <c r="AC23" s="203">
        <v>15.8</v>
      </c>
      <c r="AD23" s="199"/>
      <c r="AE23" s="199">
        <v>15.5</v>
      </c>
      <c r="AF23" s="199"/>
      <c r="AG23" s="199">
        <v>15.2</v>
      </c>
      <c r="AH23" s="199"/>
      <c r="AI23" s="199">
        <v>14.9</v>
      </c>
      <c r="AJ23" s="199"/>
      <c r="AK23" s="199">
        <v>14.6</v>
      </c>
      <c r="AL23" s="201"/>
      <c r="AM23" s="202">
        <v>14.3</v>
      </c>
      <c r="AN23" s="200"/>
      <c r="AO23" s="203">
        <v>14</v>
      </c>
      <c r="AP23" s="199"/>
      <c r="AQ23" s="199">
        <v>12.4</v>
      </c>
      <c r="AR23" s="199"/>
      <c r="AS23" s="199">
        <v>9.8</v>
      </c>
      <c r="AT23" s="199"/>
      <c r="AU23" s="199">
        <v>7.7</v>
      </c>
      <c r="AV23" s="199"/>
      <c r="AW23" s="199">
        <v>6.1</v>
      </c>
      <c r="AX23" s="199"/>
      <c r="AY23" s="199">
        <v>4.7</v>
      </c>
      <c r="AZ23" s="199"/>
      <c r="BA23" s="199">
        <v>3.7</v>
      </c>
      <c r="BB23" s="199"/>
      <c r="BC23" s="199">
        <v>2.9</v>
      </c>
      <c r="BD23" s="199"/>
      <c r="BE23" s="199">
        <v>2.3</v>
      </c>
      <c r="BF23" s="199"/>
      <c r="BG23" s="199">
        <v>1.8</v>
      </c>
      <c r="BH23" s="199"/>
      <c r="BI23" s="199">
        <v>1.4</v>
      </c>
      <c r="BJ23" s="200"/>
    </row>
    <row r="24" spans="1:62" ht="11.25" customHeight="1">
      <c r="A24" s="38" t="s">
        <v>151</v>
      </c>
      <c r="B24" s="20"/>
      <c r="C24" s="20"/>
      <c r="D24" s="20"/>
      <c r="E24" s="195">
        <v>75</v>
      </c>
      <c r="F24" s="196"/>
      <c r="G24" s="197">
        <v>30</v>
      </c>
      <c r="H24" s="198"/>
      <c r="I24" s="193">
        <v>17</v>
      </c>
      <c r="J24" s="194"/>
      <c r="K24" s="181">
        <v>17</v>
      </c>
      <c r="L24" s="186"/>
      <c r="M24" s="186">
        <v>17</v>
      </c>
      <c r="N24" s="183"/>
      <c r="O24" s="183">
        <v>17</v>
      </c>
      <c r="P24" s="183"/>
      <c r="Q24" s="205">
        <f>(O24+S24)/2</f>
        <v>17</v>
      </c>
      <c r="R24" s="205"/>
      <c r="S24" s="183">
        <v>17</v>
      </c>
      <c r="T24" s="183"/>
      <c r="U24" s="183">
        <v>16.4</v>
      </c>
      <c r="V24" s="183"/>
      <c r="W24" s="183">
        <v>15.3</v>
      </c>
      <c r="X24" s="183"/>
      <c r="Y24" s="183">
        <v>14.5</v>
      </c>
      <c r="Z24" s="181"/>
      <c r="AA24" s="184">
        <v>14.1</v>
      </c>
      <c r="AB24" s="185"/>
      <c r="AC24" s="186">
        <v>13.9</v>
      </c>
      <c r="AD24" s="183"/>
      <c r="AE24" s="183">
        <v>13.7</v>
      </c>
      <c r="AF24" s="183"/>
      <c r="AG24" s="183">
        <v>13.5</v>
      </c>
      <c r="AH24" s="183"/>
      <c r="AI24" s="183">
        <v>13.4</v>
      </c>
      <c r="AJ24" s="183"/>
      <c r="AK24" s="183">
        <v>13.2</v>
      </c>
      <c r="AL24" s="181"/>
      <c r="AM24" s="184">
        <v>13.1</v>
      </c>
      <c r="AN24" s="185"/>
      <c r="AO24" s="186">
        <v>13</v>
      </c>
      <c r="AP24" s="183"/>
      <c r="AQ24" s="183">
        <v>12.9</v>
      </c>
      <c r="AR24" s="183"/>
      <c r="AS24" s="183">
        <v>10.5</v>
      </c>
      <c r="AT24" s="183"/>
      <c r="AU24" s="183">
        <v>8.3</v>
      </c>
      <c r="AV24" s="183"/>
      <c r="AW24" s="183">
        <v>6.3</v>
      </c>
      <c r="AX24" s="183"/>
      <c r="AY24" s="183">
        <v>4.7</v>
      </c>
      <c r="AZ24" s="183"/>
      <c r="BA24" s="183">
        <v>3.5</v>
      </c>
      <c r="BB24" s="183"/>
      <c r="BC24" s="183">
        <v>2.6</v>
      </c>
      <c r="BD24" s="183"/>
      <c r="BE24" s="183">
        <v>1.9</v>
      </c>
      <c r="BF24" s="183"/>
      <c r="BG24" s="183">
        <v>1.4</v>
      </c>
      <c r="BH24" s="183"/>
      <c r="BI24" s="183">
        <v>1.1</v>
      </c>
      <c r="BJ24" s="185"/>
    </row>
    <row r="25" spans="1:62" ht="11.25" customHeight="1">
      <c r="A25" s="40" t="s">
        <v>152</v>
      </c>
      <c r="B25" s="4"/>
      <c r="C25" s="4"/>
      <c r="D25" s="4"/>
      <c r="E25" s="189">
        <v>75</v>
      </c>
      <c r="F25" s="190"/>
      <c r="G25" s="191">
        <v>30</v>
      </c>
      <c r="H25" s="192"/>
      <c r="I25" s="276">
        <v>20</v>
      </c>
      <c r="J25" s="277"/>
      <c r="K25" s="207">
        <v>20</v>
      </c>
      <c r="L25" s="211"/>
      <c r="M25" s="207">
        <v>20</v>
      </c>
      <c r="N25" s="211"/>
      <c r="O25" s="206">
        <v>20</v>
      </c>
      <c r="P25" s="206"/>
      <c r="Q25" s="216">
        <f aca="true" t="shared" si="0" ref="Q25:Q32">(O25+S25)/2</f>
        <v>20</v>
      </c>
      <c r="R25" s="216"/>
      <c r="S25" s="206">
        <v>20</v>
      </c>
      <c r="T25" s="206"/>
      <c r="U25" s="206">
        <v>19.3</v>
      </c>
      <c r="V25" s="206"/>
      <c r="W25" s="206">
        <v>18</v>
      </c>
      <c r="X25" s="206"/>
      <c r="Y25" s="206">
        <v>17</v>
      </c>
      <c r="Z25" s="207"/>
      <c r="AA25" s="209">
        <v>16.6</v>
      </c>
      <c r="AB25" s="210"/>
      <c r="AC25" s="211">
        <v>16.3</v>
      </c>
      <c r="AD25" s="206"/>
      <c r="AE25" s="206">
        <v>16.1</v>
      </c>
      <c r="AF25" s="206"/>
      <c r="AG25" s="206">
        <v>15.9</v>
      </c>
      <c r="AH25" s="206"/>
      <c r="AI25" s="206">
        <v>15.7</v>
      </c>
      <c r="AJ25" s="206"/>
      <c r="AK25" s="206">
        <v>15.6</v>
      </c>
      <c r="AL25" s="207"/>
      <c r="AM25" s="209">
        <v>15.4</v>
      </c>
      <c r="AN25" s="210"/>
      <c r="AO25" s="211">
        <v>15.3</v>
      </c>
      <c r="AP25" s="206"/>
      <c r="AQ25" s="206">
        <v>15.1</v>
      </c>
      <c r="AR25" s="206"/>
      <c r="AS25" s="206">
        <v>12.4</v>
      </c>
      <c r="AT25" s="206"/>
      <c r="AU25" s="206">
        <v>9.8</v>
      </c>
      <c r="AV25" s="206"/>
      <c r="AW25" s="206">
        <v>7.4</v>
      </c>
      <c r="AX25" s="206"/>
      <c r="AY25" s="206">
        <v>5.5</v>
      </c>
      <c r="AZ25" s="206"/>
      <c r="BA25" s="206">
        <v>4.1</v>
      </c>
      <c r="BB25" s="206"/>
      <c r="BC25" s="206">
        <v>3.1</v>
      </c>
      <c r="BD25" s="206"/>
      <c r="BE25" s="206">
        <v>2.3</v>
      </c>
      <c r="BF25" s="206"/>
      <c r="BG25" s="206">
        <v>1.7</v>
      </c>
      <c r="BH25" s="206"/>
      <c r="BI25" s="206">
        <v>1.3</v>
      </c>
      <c r="BJ25" s="210"/>
    </row>
    <row r="26" spans="1:62" ht="11.25" customHeight="1">
      <c r="A26" s="39" t="s">
        <v>148</v>
      </c>
      <c r="B26" s="4"/>
      <c r="C26" s="4"/>
      <c r="D26" s="4"/>
      <c r="E26" s="189">
        <v>70</v>
      </c>
      <c r="F26" s="190"/>
      <c r="G26" s="191">
        <v>25</v>
      </c>
      <c r="H26" s="192"/>
      <c r="I26" s="278">
        <v>14.2</v>
      </c>
      <c r="J26" s="279"/>
      <c r="K26" s="171">
        <v>14.2</v>
      </c>
      <c r="L26" s="175"/>
      <c r="M26" s="171">
        <v>14.2</v>
      </c>
      <c r="N26" s="175"/>
      <c r="O26" s="170">
        <v>14.2</v>
      </c>
      <c r="P26" s="170"/>
      <c r="Q26" s="180">
        <f t="shared" si="0"/>
        <v>14.2</v>
      </c>
      <c r="R26" s="180"/>
      <c r="S26" s="170">
        <v>14.2</v>
      </c>
      <c r="T26" s="170"/>
      <c r="U26" s="170">
        <v>13.4</v>
      </c>
      <c r="V26" s="170"/>
      <c r="W26" s="170">
        <v>12.5</v>
      </c>
      <c r="X26" s="170"/>
      <c r="Y26" s="170">
        <v>11.9</v>
      </c>
      <c r="Z26" s="171"/>
      <c r="AA26" s="173">
        <v>11.7</v>
      </c>
      <c r="AB26" s="174"/>
      <c r="AC26" s="175">
        <v>11.4</v>
      </c>
      <c r="AD26" s="170"/>
      <c r="AE26" s="170">
        <v>11.2</v>
      </c>
      <c r="AF26" s="170"/>
      <c r="AG26" s="170">
        <v>11</v>
      </c>
      <c r="AH26" s="170"/>
      <c r="AI26" s="170">
        <v>10.8</v>
      </c>
      <c r="AJ26" s="170"/>
      <c r="AK26" s="199"/>
      <c r="AL26" s="201"/>
      <c r="AM26" s="202"/>
      <c r="AN26" s="200"/>
      <c r="AO26" s="203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00"/>
    </row>
    <row r="27" spans="1:62" ht="11.25" customHeight="1">
      <c r="A27" s="39" t="s">
        <v>149</v>
      </c>
      <c r="B27" s="4"/>
      <c r="C27" s="4"/>
      <c r="D27" s="4"/>
      <c r="E27" s="189">
        <v>70</v>
      </c>
      <c r="F27" s="190"/>
      <c r="G27" s="191">
        <v>25</v>
      </c>
      <c r="H27" s="192"/>
      <c r="I27" s="278">
        <v>16.7</v>
      </c>
      <c r="J27" s="279"/>
      <c r="K27" s="171">
        <v>16.7</v>
      </c>
      <c r="L27" s="175"/>
      <c r="M27" s="171">
        <v>16.7</v>
      </c>
      <c r="N27" s="175"/>
      <c r="O27" s="170">
        <v>16.7</v>
      </c>
      <c r="P27" s="170"/>
      <c r="Q27" s="180">
        <f t="shared" si="0"/>
        <v>16.7</v>
      </c>
      <c r="R27" s="180"/>
      <c r="S27" s="170">
        <v>16.7</v>
      </c>
      <c r="T27" s="170"/>
      <c r="U27" s="170">
        <v>15.7</v>
      </c>
      <c r="V27" s="170"/>
      <c r="W27" s="170">
        <v>14.8</v>
      </c>
      <c r="X27" s="170"/>
      <c r="Y27" s="170">
        <v>14</v>
      </c>
      <c r="Z27" s="171"/>
      <c r="AA27" s="173">
        <v>13.7</v>
      </c>
      <c r="AB27" s="174"/>
      <c r="AC27" s="175">
        <v>13.5</v>
      </c>
      <c r="AD27" s="170"/>
      <c r="AE27" s="170">
        <v>13.2</v>
      </c>
      <c r="AF27" s="170"/>
      <c r="AG27" s="170">
        <v>12.9</v>
      </c>
      <c r="AH27" s="170"/>
      <c r="AI27" s="170">
        <v>12.7</v>
      </c>
      <c r="AJ27" s="170"/>
      <c r="AK27" s="170"/>
      <c r="AL27" s="171"/>
      <c r="AM27" s="173"/>
      <c r="AN27" s="174"/>
      <c r="AO27" s="175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71"/>
      <c r="BJ27" s="172"/>
    </row>
    <row r="28" spans="1:62" ht="11.25" customHeight="1">
      <c r="A28" s="99" t="s">
        <v>420</v>
      </c>
      <c r="B28" s="116"/>
      <c r="C28" s="14"/>
      <c r="D28" s="14"/>
      <c r="E28" s="166">
        <v>75</v>
      </c>
      <c r="F28" s="167"/>
      <c r="G28" s="168">
        <v>30</v>
      </c>
      <c r="H28" s="169"/>
      <c r="I28" s="130">
        <v>20</v>
      </c>
      <c r="J28" s="144"/>
      <c r="K28" s="133">
        <v>20</v>
      </c>
      <c r="L28" s="140"/>
      <c r="M28" s="133">
        <v>20</v>
      </c>
      <c r="N28" s="140"/>
      <c r="O28" s="137">
        <v>20</v>
      </c>
      <c r="P28" s="137"/>
      <c r="Q28" s="141">
        <f t="shared" si="0"/>
        <v>20</v>
      </c>
      <c r="R28" s="141"/>
      <c r="S28" s="137">
        <v>20</v>
      </c>
      <c r="T28" s="137"/>
      <c r="U28" s="137">
        <v>19.3</v>
      </c>
      <c r="V28" s="137"/>
      <c r="W28" s="137">
        <v>18</v>
      </c>
      <c r="X28" s="137"/>
      <c r="Y28" s="137">
        <v>17</v>
      </c>
      <c r="Z28" s="133"/>
      <c r="AA28" s="138">
        <v>16.6</v>
      </c>
      <c r="AB28" s="139"/>
      <c r="AC28" s="140">
        <v>16.3</v>
      </c>
      <c r="AD28" s="137"/>
      <c r="AE28" s="137">
        <v>16.1</v>
      </c>
      <c r="AF28" s="137"/>
      <c r="AG28" s="137">
        <v>15.9</v>
      </c>
      <c r="AH28" s="137"/>
      <c r="AI28" s="137">
        <v>15.7</v>
      </c>
      <c r="AJ28" s="137"/>
      <c r="AK28" s="137">
        <v>15.6</v>
      </c>
      <c r="AL28" s="133"/>
      <c r="AM28" s="138">
        <v>15.4</v>
      </c>
      <c r="AN28" s="139"/>
      <c r="AO28" s="140">
        <v>15.3</v>
      </c>
      <c r="AP28" s="137"/>
      <c r="AQ28" s="137">
        <v>15.1</v>
      </c>
      <c r="AR28" s="137"/>
      <c r="AS28" s="137">
        <v>12.4</v>
      </c>
      <c r="AT28" s="137"/>
      <c r="AU28" s="137">
        <v>9.8</v>
      </c>
      <c r="AV28" s="137"/>
      <c r="AW28" s="137">
        <v>7.4</v>
      </c>
      <c r="AX28" s="137"/>
      <c r="AY28" s="137">
        <v>5.5</v>
      </c>
      <c r="AZ28" s="137"/>
      <c r="BA28" s="137">
        <v>4.1</v>
      </c>
      <c r="BB28" s="137"/>
      <c r="BC28" s="137">
        <v>3.1</v>
      </c>
      <c r="BD28" s="137"/>
      <c r="BE28" s="137">
        <v>2.3</v>
      </c>
      <c r="BF28" s="137"/>
      <c r="BG28" s="137">
        <v>1.7</v>
      </c>
      <c r="BH28" s="137"/>
      <c r="BI28" s="137">
        <v>1.3</v>
      </c>
      <c r="BJ28" s="139"/>
    </row>
    <row r="29" spans="1:62" ht="11.25" customHeight="1">
      <c r="A29" s="113" t="s">
        <v>413</v>
      </c>
      <c r="B29" s="86"/>
      <c r="C29" s="20"/>
      <c r="D29" s="20"/>
      <c r="E29" s="195">
        <v>70</v>
      </c>
      <c r="F29" s="196"/>
      <c r="G29" s="197">
        <v>25</v>
      </c>
      <c r="H29" s="198"/>
      <c r="I29" s="280">
        <v>16.7</v>
      </c>
      <c r="J29" s="281"/>
      <c r="K29" s="187">
        <v>16.7</v>
      </c>
      <c r="L29" s="187"/>
      <c r="M29" s="187">
        <v>16.7</v>
      </c>
      <c r="N29" s="187"/>
      <c r="O29" s="187">
        <v>16.7</v>
      </c>
      <c r="P29" s="187"/>
      <c r="Q29" s="188">
        <f t="shared" si="0"/>
        <v>16.7</v>
      </c>
      <c r="R29" s="188"/>
      <c r="S29" s="187">
        <v>16.7</v>
      </c>
      <c r="T29" s="187"/>
      <c r="U29" s="187">
        <v>16.7</v>
      </c>
      <c r="V29" s="187"/>
      <c r="W29" s="187">
        <v>16.1</v>
      </c>
      <c r="X29" s="187"/>
      <c r="Y29" s="187">
        <v>15.2</v>
      </c>
      <c r="Z29" s="230"/>
      <c r="AA29" s="282">
        <v>14.9</v>
      </c>
      <c r="AB29" s="283"/>
      <c r="AC29" s="284">
        <v>14.6</v>
      </c>
      <c r="AD29" s="187"/>
      <c r="AE29" s="187">
        <v>14.3</v>
      </c>
      <c r="AF29" s="187"/>
      <c r="AG29" s="187">
        <v>14.1</v>
      </c>
      <c r="AH29" s="187"/>
      <c r="AI29" s="187">
        <v>13.9</v>
      </c>
      <c r="AJ29" s="187"/>
      <c r="AK29" s="187">
        <v>13.8</v>
      </c>
      <c r="AL29" s="230"/>
      <c r="AM29" s="282">
        <v>13.6</v>
      </c>
      <c r="AN29" s="283"/>
      <c r="AO29" s="284">
        <v>13.5</v>
      </c>
      <c r="AP29" s="187"/>
      <c r="AQ29" s="187">
        <v>9.6</v>
      </c>
      <c r="AR29" s="187"/>
      <c r="AS29" s="187">
        <v>6.9</v>
      </c>
      <c r="AT29" s="187"/>
      <c r="AU29" s="187">
        <v>5</v>
      </c>
      <c r="AV29" s="187"/>
      <c r="AW29" s="187">
        <v>3.6</v>
      </c>
      <c r="AX29" s="187"/>
      <c r="AY29" s="187">
        <v>2.6</v>
      </c>
      <c r="AZ29" s="187"/>
      <c r="BA29" s="187">
        <v>1.7</v>
      </c>
      <c r="BB29" s="187"/>
      <c r="BC29" s="187">
        <v>1.1</v>
      </c>
      <c r="BD29" s="187"/>
      <c r="BE29" s="187">
        <v>0.8</v>
      </c>
      <c r="BF29" s="187"/>
      <c r="BG29" s="187">
        <v>0.5</v>
      </c>
      <c r="BH29" s="230"/>
      <c r="BI29" s="230">
        <v>0.3</v>
      </c>
      <c r="BJ29" s="231"/>
    </row>
    <row r="30" spans="1:62" ht="11.25" customHeight="1">
      <c r="A30" s="114" t="s">
        <v>442</v>
      </c>
      <c r="B30" s="87"/>
      <c r="C30" s="24"/>
      <c r="D30" s="24"/>
      <c r="E30" s="176">
        <v>75</v>
      </c>
      <c r="F30" s="177"/>
      <c r="G30" s="178">
        <v>30</v>
      </c>
      <c r="H30" s="179"/>
      <c r="I30" s="130">
        <v>16.7</v>
      </c>
      <c r="J30" s="144"/>
      <c r="K30" s="137">
        <v>16.7</v>
      </c>
      <c r="L30" s="137"/>
      <c r="M30" s="137">
        <v>16.7</v>
      </c>
      <c r="N30" s="137"/>
      <c r="O30" s="137">
        <v>16.7</v>
      </c>
      <c r="P30" s="137"/>
      <c r="Q30" s="141">
        <f t="shared" si="0"/>
        <v>16.7</v>
      </c>
      <c r="R30" s="141"/>
      <c r="S30" s="137">
        <v>16.7</v>
      </c>
      <c r="T30" s="137"/>
      <c r="U30" s="137">
        <v>16.7</v>
      </c>
      <c r="V30" s="137"/>
      <c r="W30" s="137">
        <v>16.1</v>
      </c>
      <c r="X30" s="137"/>
      <c r="Y30" s="137">
        <v>15.2</v>
      </c>
      <c r="Z30" s="133"/>
      <c r="AA30" s="138">
        <v>14.9</v>
      </c>
      <c r="AB30" s="139"/>
      <c r="AC30" s="140">
        <v>14.6</v>
      </c>
      <c r="AD30" s="137"/>
      <c r="AE30" s="137">
        <v>14.3</v>
      </c>
      <c r="AF30" s="137"/>
      <c r="AG30" s="137">
        <v>14.1</v>
      </c>
      <c r="AH30" s="137"/>
      <c r="AI30" s="137">
        <v>13.9</v>
      </c>
      <c r="AJ30" s="137"/>
      <c r="AK30" s="137">
        <v>13.8</v>
      </c>
      <c r="AL30" s="133"/>
      <c r="AM30" s="138">
        <v>13.6</v>
      </c>
      <c r="AN30" s="139"/>
      <c r="AO30" s="140">
        <v>13.5</v>
      </c>
      <c r="AP30" s="137"/>
      <c r="AQ30" s="137">
        <v>12.3</v>
      </c>
      <c r="AR30" s="137"/>
      <c r="AS30" s="137">
        <v>9.1</v>
      </c>
      <c r="AT30" s="137"/>
      <c r="AU30" s="137">
        <v>6.9</v>
      </c>
      <c r="AV30" s="137"/>
      <c r="AW30" s="137">
        <v>5.4</v>
      </c>
      <c r="AX30" s="137"/>
      <c r="AY30" s="137">
        <v>4.1</v>
      </c>
      <c r="AZ30" s="137"/>
      <c r="BA30" s="137">
        <v>3.2</v>
      </c>
      <c r="BB30" s="137"/>
      <c r="BC30" s="137">
        <v>2.5</v>
      </c>
      <c r="BD30" s="137"/>
      <c r="BE30" s="137">
        <v>1.9</v>
      </c>
      <c r="BF30" s="137"/>
      <c r="BG30" s="137">
        <v>1.5</v>
      </c>
      <c r="BH30" s="133"/>
      <c r="BI30" s="133">
        <v>1.1</v>
      </c>
      <c r="BJ30" s="134"/>
    </row>
    <row r="31" spans="1:62" ht="11.25" customHeight="1">
      <c r="A31" s="113" t="s">
        <v>443</v>
      </c>
      <c r="B31" s="86"/>
      <c r="C31" s="20"/>
      <c r="D31" s="20"/>
      <c r="E31" s="195">
        <v>75</v>
      </c>
      <c r="F31" s="196"/>
      <c r="G31" s="197">
        <v>30</v>
      </c>
      <c r="H31" s="198"/>
      <c r="I31" s="280">
        <v>20</v>
      </c>
      <c r="J31" s="281"/>
      <c r="K31" s="187">
        <v>20</v>
      </c>
      <c r="L31" s="187"/>
      <c r="M31" s="187">
        <v>20</v>
      </c>
      <c r="N31" s="187"/>
      <c r="O31" s="187">
        <v>20</v>
      </c>
      <c r="P31" s="187"/>
      <c r="Q31" s="188">
        <f t="shared" si="0"/>
        <v>20</v>
      </c>
      <c r="R31" s="188"/>
      <c r="S31" s="187">
        <v>20</v>
      </c>
      <c r="T31" s="187"/>
      <c r="U31" s="187">
        <v>19.3</v>
      </c>
      <c r="V31" s="187"/>
      <c r="W31" s="187">
        <v>18</v>
      </c>
      <c r="X31" s="187"/>
      <c r="Y31" s="187">
        <v>17</v>
      </c>
      <c r="Z31" s="230"/>
      <c r="AA31" s="282">
        <v>16.6</v>
      </c>
      <c r="AB31" s="283"/>
      <c r="AC31" s="284">
        <v>16.3</v>
      </c>
      <c r="AD31" s="187"/>
      <c r="AE31" s="187">
        <v>16.1</v>
      </c>
      <c r="AF31" s="187"/>
      <c r="AG31" s="187">
        <v>15.9</v>
      </c>
      <c r="AH31" s="187"/>
      <c r="AI31" s="187">
        <v>15.7</v>
      </c>
      <c r="AJ31" s="187"/>
      <c r="AK31" s="187">
        <v>15.6</v>
      </c>
      <c r="AL31" s="230"/>
      <c r="AM31" s="282">
        <v>15.4</v>
      </c>
      <c r="AN31" s="283"/>
      <c r="AO31" s="284">
        <v>15.3</v>
      </c>
      <c r="AP31" s="187"/>
      <c r="AQ31" s="187">
        <v>15.1</v>
      </c>
      <c r="AR31" s="187"/>
      <c r="AS31" s="187">
        <v>12.4</v>
      </c>
      <c r="AT31" s="187"/>
      <c r="AU31" s="187">
        <v>9.8</v>
      </c>
      <c r="AV31" s="187"/>
      <c r="AW31" s="187">
        <v>7.4</v>
      </c>
      <c r="AX31" s="187"/>
      <c r="AY31" s="187">
        <v>5.5</v>
      </c>
      <c r="AZ31" s="187"/>
      <c r="BA31" s="187">
        <v>4.1</v>
      </c>
      <c r="BB31" s="187"/>
      <c r="BC31" s="187">
        <v>3.1</v>
      </c>
      <c r="BD31" s="187"/>
      <c r="BE31" s="187">
        <v>2.3</v>
      </c>
      <c r="BF31" s="187"/>
      <c r="BG31" s="187">
        <v>1.7</v>
      </c>
      <c r="BH31" s="230"/>
      <c r="BI31" s="230">
        <v>1.3</v>
      </c>
      <c r="BJ31" s="231"/>
    </row>
    <row r="32" spans="1:62" ht="11.25" customHeight="1">
      <c r="A32" s="115" t="s">
        <v>444</v>
      </c>
      <c r="B32" s="89"/>
      <c r="C32" s="19"/>
      <c r="D32" s="19"/>
      <c r="E32" s="142">
        <v>75</v>
      </c>
      <c r="F32" s="143"/>
      <c r="G32" s="132">
        <v>30</v>
      </c>
      <c r="H32" s="131"/>
      <c r="I32" s="130">
        <v>20</v>
      </c>
      <c r="J32" s="144"/>
      <c r="K32" s="137">
        <v>20</v>
      </c>
      <c r="L32" s="137"/>
      <c r="M32" s="137">
        <v>20</v>
      </c>
      <c r="N32" s="137"/>
      <c r="O32" s="137">
        <v>20</v>
      </c>
      <c r="P32" s="137"/>
      <c r="Q32" s="141">
        <f t="shared" si="0"/>
        <v>19.8</v>
      </c>
      <c r="R32" s="141"/>
      <c r="S32" s="137">
        <v>19.6</v>
      </c>
      <c r="T32" s="137"/>
      <c r="U32" s="137">
        <v>18.9</v>
      </c>
      <c r="V32" s="137"/>
      <c r="W32" s="137">
        <v>17.7</v>
      </c>
      <c r="X32" s="137"/>
      <c r="Y32" s="137">
        <v>16.9</v>
      </c>
      <c r="Z32" s="133"/>
      <c r="AA32" s="138">
        <v>16.5</v>
      </c>
      <c r="AB32" s="139"/>
      <c r="AC32" s="140">
        <v>16.2</v>
      </c>
      <c r="AD32" s="137"/>
      <c r="AE32" s="137">
        <v>15.8</v>
      </c>
      <c r="AF32" s="137"/>
      <c r="AG32" s="137">
        <v>15.5</v>
      </c>
      <c r="AH32" s="137"/>
      <c r="AI32" s="137">
        <v>15.2</v>
      </c>
      <c r="AJ32" s="137"/>
      <c r="AK32" s="137"/>
      <c r="AL32" s="133"/>
      <c r="AM32" s="138"/>
      <c r="AN32" s="139"/>
      <c r="AO32" s="140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3"/>
      <c r="BI32" s="133"/>
      <c r="BJ32" s="134"/>
    </row>
    <row r="33" spans="1:62" ht="11.25" customHeight="1">
      <c r="A33" s="86" t="s">
        <v>214</v>
      </c>
      <c r="B33" s="91"/>
      <c r="C33" s="26"/>
      <c r="D33" s="26"/>
      <c r="E33" s="212">
        <v>75</v>
      </c>
      <c r="F33" s="213"/>
      <c r="G33" s="214">
        <v>30</v>
      </c>
      <c r="H33" s="215"/>
      <c r="I33" s="193">
        <v>20</v>
      </c>
      <c r="J33" s="194"/>
      <c r="K33" s="183">
        <v>20</v>
      </c>
      <c r="L33" s="183"/>
      <c r="M33" s="187">
        <v>20</v>
      </c>
      <c r="N33" s="187"/>
      <c r="O33" s="183">
        <v>20</v>
      </c>
      <c r="P33" s="183"/>
      <c r="Q33" s="188">
        <f>(O33+S33)/2</f>
        <v>20</v>
      </c>
      <c r="R33" s="188"/>
      <c r="S33" s="183">
        <v>20</v>
      </c>
      <c r="T33" s="183"/>
      <c r="U33" s="183">
        <v>20</v>
      </c>
      <c r="V33" s="183"/>
      <c r="W33" s="183">
        <v>19.4</v>
      </c>
      <c r="X33" s="183"/>
      <c r="Y33" s="183">
        <v>18.8</v>
      </c>
      <c r="Z33" s="181"/>
      <c r="AA33" s="184">
        <v>18.5</v>
      </c>
      <c r="AB33" s="185"/>
      <c r="AC33" s="186">
        <v>18.2</v>
      </c>
      <c r="AD33" s="183"/>
      <c r="AE33" s="183">
        <v>18</v>
      </c>
      <c r="AF33" s="183"/>
      <c r="AG33" s="183">
        <v>17.7</v>
      </c>
      <c r="AH33" s="183"/>
      <c r="AI33" s="183">
        <v>17.5</v>
      </c>
      <c r="AJ33" s="183"/>
      <c r="AK33" s="183">
        <v>17.2</v>
      </c>
      <c r="AL33" s="181"/>
      <c r="AM33" s="184">
        <v>15.9</v>
      </c>
      <c r="AN33" s="185"/>
      <c r="AO33" s="186">
        <v>9.9</v>
      </c>
      <c r="AP33" s="183"/>
      <c r="AQ33" s="183">
        <v>7.1</v>
      </c>
      <c r="AR33" s="183"/>
      <c r="AS33" s="183">
        <v>5</v>
      </c>
      <c r="AT33" s="183"/>
      <c r="AU33" s="183">
        <v>3.6</v>
      </c>
      <c r="AV33" s="183"/>
      <c r="AW33" s="183">
        <v>2.5</v>
      </c>
      <c r="AX33" s="183"/>
      <c r="AY33" s="183">
        <v>1.5</v>
      </c>
      <c r="AZ33" s="183"/>
      <c r="BA33" s="183">
        <v>0.8</v>
      </c>
      <c r="BB33" s="183"/>
      <c r="BC33" s="183">
        <v>0.5</v>
      </c>
      <c r="BD33" s="183"/>
      <c r="BE33" s="183">
        <v>0.4</v>
      </c>
      <c r="BF33" s="183"/>
      <c r="BG33" s="183">
        <v>0.3</v>
      </c>
      <c r="BH33" s="181"/>
      <c r="BI33" s="181">
        <v>0.2</v>
      </c>
      <c r="BJ33" s="182"/>
    </row>
    <row r="34" spans="1:62" ht="11.25" customHeight="1" thickBot="1">
      <c r="A34" s="87" t="s">
        <v>215</v>
      </c>
      <c r="B34" s="87"/>
      <c r="C34" s="24"/>
      <c r="D34" s="24"/>
      <c r="E34" s="176">
        <v>75</v>
      </c>
      <c r="F34" s="177"/>
      <c r="G34" s="178">
        <v>30</v>
      </c>
      <c r="H34" s="179"/>
      <c r="I34" s="278">
        <v>20</v>
      </c>
      <c r="J34" s="279"/>
      <c r="K34" s="170">
        <v>20</v>
      </c>
      <c r="L34" s="170"/>
      <c r="M34" s="170">
        <v>20</v>
      </c>
      <c r="N34" s="170"/>
      <c r="O34" s="170">
        <v>20</v>
      </c>
      <c r="P34" s="170"/>
      <c r="Q34" s="180">
        <f>(O34+S34)/2</f>
        <v>20</v>
      </c>
      <c r="R34" s="180"/>
      <c r="S34" s="170">
        <v>20</v>
      </c>
      <c r="T34" s="170"/>
      <c r="U34" s="170">
        <v>19.9</v>
      </c>
      <c r="V34" s="170"/>
      <c r="W34" s="170">
        <v>19.3</v>
      </c>
      <c r="X34" s="170"/>
      <c r="Y34" s="170">
        <v>18.5</v>
      </c>
      <c r="Z34" s="171"/>
      <c r="AA34" s="173">
        <v>18.2</v>
      </c>
      <c r="AB34" s="174"/>
      <c r="AC34" s="175">
        <v>17.9</v>
      </c>
      <c r="AD34" s="170"/>
      <c r="AE34" s="170">
        <v>17.7</v>
      </c>
      <c r="AF34" s="170"/>
      <c r="AG34" s="170">
        <v>17.4</v>
      </c>
      <c r="AH34" s="170"/>
      <c r="AI34" s="170">
        <v>17.2</v>
      </c>
      <c r="AJ34" s="170"/>
      <c r="AK34" s="170">
        <v>16.9</v>
      </c>
      <c r="AL34" s="171"/>
      <c r="AM34" s="173">
        <v>15.9</v>
      </c>
      <c r="AN34" s="174"/>
      <c r="AO34" s="175">
        <v>9.9</v>
      </c>
      <c r="AP34" s="170"/>
      <c r="AQ34" s="170">
        <v>7.1</v>
      </c>
      <c r="AR34" s="170"/>
      <c r="AS34" s="170">
        <v>5</v>
      </c>
      <c r="AT34" s="170"/>
      <c r="AU34" s="170">
        <v>3.6</v>
      </c>
      <c r="AV34" s="170"/>
      <c r="AW34" s="170">
        <v>2.5</v>
      </c>
      <c r="AX34" s="170"/>
      <c r="AY34" s="170">
        <v>1.5</v>
      </c>
      <c r="AZ34" s="170"/>
      <c r="BA34" s="170">
        <v>0.8</v>
      </c>
      <c r="BB34" s="170"/>
      <c r="BC34" s="170">
        <v>0.5</v>
      </c>
      <c r="BD34" s="170"/>
      <c r="BE34" s="170">
        <v>0.4</v>
      </c>
      <c r="BF34" s="170"/>
      <c r="BG34" s="170">
        <v>0.3</v>
      </c>
      <c r="BH34" s="171"/>
      <c r="BI34" s="171">
        <v>0.2</v>
      </c>
      <c r="BJ34" s="172"/>
    </row>
    <row r="35" spans="1:62" ht="11.25" customHeight="1">
      <c r="A35" s="109" t="s">
        <v>417</v>
      </c>
      <c r="B35" s="495"/>
      <c r="C35" s="110"/>
      <c r="D35" s="110"/>
      <c r="E35" s="262">
        <v>75</v>
      </c>
      <c r="F35" s="263"/>
      <c r="G35" s="264">
        <v>30</v>
      </c>
      <c r="H35" s="265"/>
      <c r="I35" s="266">
        <v>20</v>
      </c>
      <c r="J35" s="267"/>
      <c r="K35" s="396">
        <v>20</v>
      </c>
      <c r="L35" s="396"/>
      <c r="M35" s="396">
        <v>20</v>
      </c>
      <c r="N35" s="396"/>
      <c r="O35" s="396">
        <v>20</v>
      </c>
      <c r="P35" s="396"/>
      <c r="Q35" s="397">
        <f>(O35+S35)/2</f>
        <v>19.4</v>
      </c>
      <c r="R35" s="397"/>
      <c r="S35" s="396">
        <v>18.8</v>
      </c>
      <c r="T35" s="396"/>
      <c r="U35" s="396">
        <v>17.8</v>
      </c>
      <c r="V35" s="396"/>
      <c r="W35" s="396">
        <v>17.1</v>
      </c>
      <c r="X35" s="396"/>
      <c r="Y35" s="396">
        <v>16.9</v>
      </c>
      <c r="Z35" s="394"/>
      <c r="AA35" s="398">
        <v>16.8</v>
      </c>
      <c r="AB35" s="399"/>
      <c r="AC35" s="395">
        <v>16.8</v>
      </c>
      <c r="AD35" s="396"/>
      <c r="AE35" s="396">
        <v>16.8</v>
      </c>
      <c r="AF35" s="396"/>
      <c r="AG35" s="396">
        <v>16.8</v>
      </c>
      <c r="AH35" s="396"/>
      <c r="AI35" s="396">
        <v>16.8</v>
      </c>
      <c r="AJ35" s="396"/>
      <c r="AK35" s="396">
        <v>16.7</v>
      </c>
      <c r="AL35" s="394"/>
      <c r="AM35" s="398">
        <v>16.6</v>
      </c>
      <c r="AN35" s="399"/>
      <c r="AO35" s="395">
        <v>16.4</v>
      </c>
      <c r="AP35" s="396"/>
      <c r="AQ35" s="396">
        <v>16.2</v>
      </c>
      <c r="AR35" s="396"/>
      <c r="AS35" s="396">
        <v>14.1</v>
      </c>
      <c r="AT35" s="396"/>
      <c r="AU35" s="396">
        <v>10.5</v>
      </c>
      <c r="AV35" s="396"/>
      <c r="AW35" s="396">
        <v>7.9</v>
      </c>
      <c r="AX35" s="396"/>
      <c r="AY35" s="396">
        <v>5.9</v>
      </c>
      <c r="AZ35" s="396"/>
      <c r="BA35" s="396">
        <v>4.4</v>
      </c>
      <c r="BB35" s="396"/>
      <c r="BC35" s="396">
        <v>3.2</v>
      </c>
      <c r="BD35" s="396"/>
      <c r="BE35" s="396">
        <v>2.5</v>
      </c>
      <c r="BF35" s="396"/>
      <c r="BG35" s="396">
        <v>1.8</v>
      </c>
      <c r="BH35" s="394"/>
      <c r="BI35" s="394">
        <v>1.3</v>
      </c>
      <c r="BJ35" s="496"/>
    </row>
    <row r="36" spans="1:62" ht="11.25" customHeight="1" thickBot="1">
      <c r="A36" s="479" t="s">
        <v>478</v>
      </c>
      <c r="B36" s="480"/>
      <c r="C36" s="481"/>
      <c r="D36" s="481"/>
      <c r="E36" s="482">
        <v>75</v>
      </c>
      <c r="F36" s="483"/>
      <c r="G36" s="484">
        <v>30</v>
      </c>
      <c r="H36" s="485"/>
      <c r="I36" s="486">
        <v>20</v>
      </c>
      <c r="J36" s="487"/>
      <c r="K36" s="488">
        <v>20</v>
      </c>
      <c r="L36" s="488"/>
      <c r="M36" s="488">
        <v>20</v>
      </c>
      <c r="N36" s="488"/>
      <c r="O36" s="488">
        <v>20</v>
      </c>
      <c r="P36" s="488"/>
      <c r="Q36" s="489">
        <f>(O36+S36)/2</f>
        <v>19.4</v>
      </c>
      <c r="R36" s="489"/>
      <c r="S36" s="488">
        <v>18.8</v>
      </c>
      <c r="T36" s="488"/>
      <c r="U36" s="488">
        <v>17.8</v>
      </c>
      <c r="V36" s="488"/>
      <c r="W36" s="488">
        <v>17.1</v>
      </c>
      <c r="X36" s="488"/>
      <c r="Y36" s="488">
        <v>16.9</v>
      </c>
      <c r="Z36" s="490"/>
      <c r="AA36" s="491">
        <v>16.8</v>
      </c>
      <c r="AB36" s="492"/>
      <c r="AC36" s="493">
        <v>16.8</v>
      </c>
      <c r="AD36" s="488"/>
      <c r="AE36" s="488">
        <v>16.8</v>
      </c>
      <c r="AF36" s="488"/>
      <c r="AG36" s="488">
        <v>16.8</v>
      </c>
      <c r="AH36" s="488"/>
      <c r="AI36" s="488">
        <v>16.8</v>
      </c>
      <c r="AJ36" s="488"/>
      <c r="AK36" s="488">
        <v>16.7</v>
      </c>
      <c r="AL36" s="490"/>
      <c r="AM36" s="491">
        <v>16.6</v>
      </c>
      <c r="AN36" s="492"/>
      <c r="AO36" s="493">
        <v>16.4</v>
      </c>
      <c r="AP36" s="488"/>
      <c r="AQ36" s="488">
        <v>16.2</v>
      </c>
      <c r="AR36" s="488"/>
      <c r="AS36" s="488">
        <v>14.1</v>
      </c>
      <c r="AT36" s="488"/>
      <c r="AU36" s="488">
        <v>10.5</v>
      </c>
      <c r="AV36" s="488"/>
      <c r="AW36" s="488">
        <v>7.9</v>
      </c>
      <c r="AX36" s="488"/>
      <c r="AY36" s="488">
        <v>5.9</v>
      </c>
      <c r="AZ36" s="488"/>
      <c r="BA36" s="488">
        <v>4.4</v>
      </c>
      <c r="BB36" s="488"/>
      <c r="BC36" s="488">
        <v>3.2</v>
      </c>
      <c r="BD36" s="488"/>
      <c r="BE36" s="488">
        <v>2.5</v>
      </c>
      <c r="BF36" s="488"/>
      <c r="BG36" s="488">
        <v>1.8</v>
      </c>
      <c r="BH36" s="490"/>
      <c r="BI36" s="490">
        <v>1.3</v>
      </c>
      <c r="BJ36" s="494"/>
    </row>
    <row r="37" spans="1:62" ht="11.25" customHeight="1">
      <c r="A37" s="45" t="s">
        <v>163</v>
      </c>
      <c r="B37" s="26"/>
      <c r="C37" s="26"/>
      <c r="D37" s="26"/>
      <c r="E37" s="212">
        <v>55</v>
      </c>
      <c r="F37" s="213"/>
      <c r="G37" s="214">
        <v>30</v>
      </c>
      <c r="H37" s="215"/>
      <c r="I37" s="209">
        <v>15.7</v>
      </c>
      <c r="J37" s="206"/>
      <c r="K37" s="206">
        <v>15.7</v>
      </c>
      <c r="L37" s="206"/>
      <c r="M37" s="206">
        <v>15.7</v>
      </c>
      <c r="N37" s="206"/>
      <c r="O37" s="206">
        <v>15.7</v>
      </c>
      <c r="P37" s="206"/>
      <c r="Q37" s="216">
        <v>15.7</v>
      </c>
      <c r="R37" s="216"/>
      <c r="S37" s="206">
        <v>15.7</v>
      </c>
      <c r="T37" s="206"/>
      <c r="U37" s="206">
        <v>15.7</v>
      </c>
      <c r="V37" s="206"/>
      <c r="W37" s="206">
        <v>15.7</v>
      </c>
      <c r="X37" s="206"/>
      <c r="Y37" s="206">
        <v>15.3</v>
      </c>
      <c r="Z37" s="207"/>
      <c r="AA37" s="209">
        <v>14.8</v>
      </c>
      <c r="AB37" s="210"/>
      <c r="AC37" s="211">
        <v>14.3</v>
      </c>
      <c r="AD37" s="206"/>
      <c r="AE37" s="206"/>
      <c r="AF37" s="206"/>
      <c r="AG37" s="206"/>
      <c r="AH37" s="206"/>
      <c r="AI37" s="206"/>
      <c r="AJ37" s="206"/>
      <c r="AK37" s="206"/>
      <c r="AL37" s="207"/>
      <c r="AM37" s="209"/>
      <c r="AN37" s="210"/>
      <c r="AO37" s="211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7"/>
      <c r="BI37" s="207"/>
      <c r="BJ37" s="208"/>
    </row>
    <row r="38" spans="1:62" ht="11.25" customHeight="1">
      <c r="A38" s="39" t="s">
        <v>167</v>
      </c>
      <c r="B38" s="4"/>
      <c r="C38" s="4"/>
      <c r="D38" s="4"/>
      <c r="E38" s="189">
        <v>55</v>
      </c>
      <c r="F38" s="190"/>
      <c r="G38" s="191">
        <v>30</v>
      </c>
      <c r="H38" s="192"/>
      <c r="I38" s="391">
        <f>I37*0.85</f>
        <v>13.344999999999999</v>
      </c>
      <c r="J38" s="389"/>
      <c r="K38" s="389">
        <f>K37*0.85</f>
        <v>13.344999999999999</v>
      </c>
      <c r="L38" s="389"/>
      <c r="M38" s="389">
        <f>M37*0.85</f>
        <v>13.344999999999999</v>
      </c>
      <c r="N38" s="389"/>
      <c r="O38" s="389">
        <f>O37*0.85</f>
        <v>13.344999999999999</v>
      </c>
      <c r="P38" s="389"/>
      <c r="Q38" s="393">
        <f>Q37*0.85</f>
        <v>13.344999999999999</v>
      </c>
      <c r="R38" s="393"/>
      <c r="S38" s="389">
        <f>S37*0.85</f>
        <v>13.344999999999999</v>
      </c>
      <c r="T38" s="389"/>
      <c r="U38" s="389">
        <f>U37*0.85</f>
        <v>13.344999999999999</v>
      </c>
      <c r="V38" s="389"/>
      <c r="W38" s="389">
        <f>W37*0.85</f>
        <v>13.344999999999999</v>
      </c>
      <c r="X38" s="389"/>
      <c r="Y38" s="389">
        <f>Y37*0.85</f>
        <v>13.005</v>
      </c>
      <c r="Z38" s="390"/>
      <c r="AA38" s="391">
        <f>AA37*0.85</f>
        <v>12.58</v>
      </c>
      <c r="AB38" s="392"/>
      <c r="AC38" s="388"/>
      <c r="AD38" s="38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9" t="s">
        <v>165</v>
      </c>
      <c r="B39" s="4"/>
      <c r="C39" s="4"/>
      <c r="D39" s="4"/>
      <c r="E39" s="189">
        <v>60</v>
      </c>
      <c r="F39" s="190"/>
      <c r="G39" s="191">
        <v>35</v>
      </c>
      <c r="H39" s="192"/>
      <c r="I39" s="202">
        <v>17.1</v>
      </c>
      <c r="J39" s="199"/>
      <c r="K39" s="199">
        <v>17.1</v>
      </c>
      <c r="L39" s="199"/>
      <c r="M39" s="199">
        <v>17.1</v>
      </c>
      <c r="N39" s="199"/>
      <c r="O39" s="199">
        <v>17.1</v>
      </c>
      <c r="P39" s="199"/>
      <c r="Q39" s="204">
        <v>17.1</v>
      </c>
      <c r="R39" s="204"/>
      <c r="S39" s="199">
        <v>17.1</v>
      </c>
      <c r="T39" s="199"/>
      <c r="U39" s="199">
        <v>17.1</v>
      </c>
      <c r="V39" s="199"/>
      <c r="W39" s="199">
        <v>17.1</v>
      </c>
      <c r="X39" s="199"/>
      <c r="Y39" s="199">
        <v>17.1</v>
      </c>
      <c r="Z39" s="201"/>
      <c r="AA39" s="202">
        <v>17.1</v>
      </c>
      <c r="AB39" s="200"/>
      <c r="AC39" s="203">
        <v>15.6</v>
      </c>
      <c r="AD39" s="199"/>
      <c r="AE39" s="199">
        <v>13</v>
      </c>
      <c r="AF39" s="199"/>
      <c r="AG39" s="199">
        <v>10.8</v>
      </c>
      <c r="AH39" s="199"/>
      <c r="AI39" s="199">
        <v>8.7</v>
      </c>
      <c r="AJ39" s="199"/>
      <c r="AK39" s="199">
        <v>5.9</v>
      </c>
      <c r="AL39" s="201"/>
      <c r="AM39" s="202">
        <v>4</v>
      </c>
      <c r="AN39" s="200"/>
      <c r="AO39" s="203">
        <v>2.5</v>
      </c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41" t="s">
        <v>173</v>
      </c>
      <c r="B40" s="19"/>
      <c r="C40" s="19"/>
      <c r="D40" s="19"/>
      <c r="E40" s="142">
        <v>60</v>
      </c>
      <c r="F40" s="143"/>
      <c r="G40" s="132">
        <v>35</v>
      </c>
      <c r="H40" s="131"/>
      <c r="I40" s="385">
        <f>I39*0.85</f>
        <v>14.535</v>
      </c>
      <c r="J40" s="383"/>
      <c r="K40" s="383">
        <f>K39*0.85</f>
        <v>14.535</v>
      </c>
      <c r="L40" s="383"/>
      <c r="M40" s="383">
        <f>M39*0.85</f>
        <v>14.535</v>
      </c>
      <c r="N40" s="383"/>
      <c r="O40" s="383">
        <f>O39*0.85</f>
        <v>14.535</v>
      </c>
      <c r="P40" s="383"/>
      <c r="Q40" s="382">
        <f>Q39*0.85</f>
        <v>14.535</v>
      </c>
      <c r="R40" s="382"/>
      <c r="S40" s="383">
        <f>S39*0.85</f>
        <v>14.535</v>
      </c>
      <c r="T40" s="383"/>
      <c r="U40" s="383">
        <f>U39*0.85</f>
        <v>14.535</v>
      </c>
      <c r="V40" s="383"/>
      <c r="W40" s="383">
        <f>W39*0.85</f>
        <v>14.535</v>
      </c>
      <c r="X40" s="383"/>
      <c r="Y40" s="383">
        <f>Y39*0.85</f>
        <v>14.535</v>
      </c>
      <c r="Z40" s="384"/>
      <c r="AA40" s="385">
        <f>AA39*0.85</f>
        <v>14.535</v>
      </c>
      <c r="AB40" s="386"/>
      <c r="AC40" s="387">
        <f>AC39*0.85</f>
        <v>13.26</v>
      </c>
      <c r="AD40" s="383"/>
      <c r="AE40" s="383">
        <f>AE39*0.85</f>
        <v>11.049999999999999</v>
      </c>
      <c r="AF40" s="383"/>
      <c r="AG40" s="383">
        <f>AG39*0.85</f>
        <v>9.18</v>
      </c>
      <c r="AH40" s="383"/>
      <c r="AI40" s="383">
        <f>AI39*0.85</f>
        <v>7.395</v>
      </c>
      <c r="AJ40" s="383"/>
      <c r="AK40" s="383">
        <f>AK39*0.85</f>
        <v>5.015000000000001</v>
      </c>
      <c r="AL40" s="384"/>
      <c r="AM40" s="385">
        <f>AM39*0.85</f>
        <v>3.4</v>
      </c>
      <c r="AN40" s="386"/>
      <c r="AO40" s="387"/>
      <c r="AP40" s="383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3"/>
      <c r="BI40" s="133"/>
      <c r="BJ40" s="134"/>
    </row>
    <row r="41" spans="1:62" ht="11.25" customHeight="1">
      <c r="A41" s="106" t="s">
        <v>429</v>
      </c>
      <c r="B41" s="57"/>
      <c r="C41" s="57"/>
      <c r="D41" s="57"/>
      <c r="E41" s="153">
        <v>65</v>
      </c>
      <c r="F41" s="154"/>
      <c r="G41" s="155">
        <v>35</v>
      </c>
      <c r="H41" s="156"/>
      <c r="I41" s="148">
        <v>18.6</v>
      </c>
      <c r="J41" s="147"/>
      <c r="K41" s="147">
        <v>18.6</v>
      </c>
      <c r="L41" s="147"/>
      <c r="M41" s="147">
        <v>18.6</v>
      </c>
      <c r="N41" s="147"/>
      <c r="O41" s="147">
        <v>18.6</v>
      </c>
      <c r="P41" s="147"/>
      <c r="Q41" s="151">
        <v>18.6</v>
      </c>
      <c r="R41" s="151"/>
      <c r="S41" s="147">
        <v>18.6</v>
      </c>
      <c r="T41" s="147"/>
      <c r="U41" s="147">
        <v>18.6</v>
      </c>
      <c r="V41" s="147"/>
      <c r="W41" s="147">
        <v>18.6</v>
      </c>
      <c r="X41" s="147"/>
      <c r="Y41" s="147">
        <v>17.5</v>
      </c>
      <c r="Z41" s="145"/>
      <c r="AA41" s="148">
        <v>16.7</v>
      </c>
      <c r="AB41" s="149"/>
      <c r="AC41" s="150"/>
      <c r="AD41" s="147"/>
      <c r="AE41" s="147"/>
      <c r="AF41" s="147"/>
      <c r="AG41" s="147"/>
      <c r="AH41" s="147"/>
      <c r="AI41" s="147"/>
      <c r="AJ41" s="147"/>
      <c r="AK41" s="147"/>
      <c r="AL41" s="145"/>
      <c r="AM41" s="148"/>
      <c r="AN41" s="149"/>
      <c r="AO41" s="150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5"/>
      <c r="BI41" s="145"/>
      <c r="BJ41" s="146"/>
    </row>
    <row r="42" spans="1:62" ht="11.25" customHeight="1">
      <c r="A42" s="104" t="s">
        <v>217</v>
      </c>
      <c r="B42" s="1"/>
      <c r="C42" s="1"/>
      <c r="D42" s="1"/>
      <c r="E42" s="360">
        <v>65</v>
      </c>
      <c r="F42" s="361"/>
      <c r="G42" s="362">
        <v>28</v>
      </c>
      <c r="H42" s="363"/>
      <c r="I42" s="298">
        <v>18.6</v>
      </c>
      <c r="J42" s="297"/>
      <c r="K42" s="297">
        <v>18.6</v>
      </c>
      <c r="L42" s="297"/>
      <c r="M42" s="297">
        <f>K42+(O42-K42)/(O8-K8)*(M8-K8)</f>
        <v>16.950000000000003</v>
      </c>
      <c r="N42" s="297"/>
      <c r="O42" s="297">
        <v>15.3</v>
      </c>
      <c r="P42" s="297"/>
      <c r="Q42" s="152">
        <f>O42+(S42-O42)/(S8-O8)*(Q8-O8)</f>
        <v>14.7</v>
      </c>
      <c r="R42" s="152"/>
      <c r="S42" s="297">
        <v>14.1</v>
      </c>
      <c r="T42" s="297"/>
      <c r="U42" s="297">
        <v>13.5</v>
      </c>
      <c r="V42" s="297"/>
      <c r="W42" s="297">
        <v>13.1</v>
      </c>
      <c r="X42" s="297"/>
      <c r="Y42" s="297">
        <v>12.7</v>
      </c>
      <c r="Z42" s="232"/>
      <c r="AA42" s="298">
        <v>12.4</v>
      </c>
      <c r="AB42" s="299"/>
      <c r="AC42" s="305">
        <v>12.1</v>
      </c>
      <c r="AD42" s="297"/>
      <c r="AE42" s="297">
        <v>11.8</v>
      </c>
      <c r="AF42" s="297"/>
      <c r="AG42" s="297">
        <v>11.4</v>
      </c>
      <c r="AH42" s="297"/>
      <c r="AI42" s="297">
        <v>11</v>
      </c>
      <c r="AJ42" s="297"/>
      <c r="AK42" s="297">
        <v>10.7</v>
      </c>
      <c r="AL42" s="232"/>
      <c r="AM42" s="298">
        <v>10.3</v>
      </c>
      <c r="AN42" s="299"/>
      <c r="AO42" s="305">
        <v>9.9</v>
      </c>
      <c r="AP42" s="297"/>
      <c r="AQ42" s="297">
        <v>9.5</v>
      </c>
      <c r="AR42" s="297"/>
      <c r="AS42" s="297">
        <v>8.5</v>
      </c>
      <c r="AT42" s="297"/>
      <c r="AU42" s="297">
        <v>7.3</v>
      </c>
      <c r="AV42" s="297"/>
      <c r="AW42" s="297">
        <v>6</v>
      </c>
      <c r="AX42" s="297"/>
      <c r="AY42" s="297">
        <v>4.8</v>
      </c>
      <c r="AZ42" s="297"/>
      <c r="BA42" s="297">
        <v>3.5</v>
      </c>
      <c r="BB42" s="297"/>
      <c r="BC42" s="297">
        <v>2.4</v>
      </c>
      <c r="BD42" s="297"/>
      <c r="BE42" s="297">
        <v>1.6</v>
      </c>
      <c r="BF42" s="297"/>
      <c r="BG42" s="297">
        <v>1.1</v>
      </c>
      <c r="BH42" s="232"/>
      <c r="BI42" s="232">
        <v>0.8</v>
      </c>
      <c r="BJ42" s="233"/>
    </row>
    <row r="43" spans="1:62" ht="11.25" customHeight="1">
      <c r="A43" s="63" t="s">
        <v>230</v>
      </c>
      <c r="B43" s="20"/>
      <c r="C43" s="20"/>
      <c r="D43" s="20"/>
      <c r="E43" s="195">
        <v>90</v>
      </c>
      <c r="F43" s="196"/>
      <c r="G43" s="197">
        <v>65</v>
      </c>
      <c r="H43" s="198"/>
      <c r="I43" s="184">
        <v>25.7</v>
      </c>
      <c r="J43" s="183"/>
      <c r="K43" s="183">
        <v>25.7</v>
      </c>
      <c r="L43" s="183"/>
      <c r="M43" s="183">
        <v>25.7</v>
      </c>
      <c r="N43" s="183"/>
      <c r="O43" s="183">
        <v>25.7</v>
      </c>
      <c r="P43" s="183"/>
      <c r="Q43" s="205">
        <f>O43+(S43-O43)/(S8-O8)*(Q8-O8)</f>
        <v>25.25</v>
      </c>
      <c r="R43" s="205"/>
      <c r="S43" s="183">
        <v>24.8</v>
      </c>
      <c r="T43" s="183"/>
      <c r="U43" s="183">
        <v>23.9</v>
      </c>
      <c r="V43" s="183"/>
      <c r="W43" s="183">
        <v>23.3</v>
      </c>
      <c r="X43" s="183"/>
      <c r="Y43" s="183">
        <v>23.1</v>
      </c>
      <c r="Z43" s="185"/>
      <c r="AA43" s="184"/>
      <c r="AB43" s="185"/>
      <c r="AC43" s="186"/>
      <c r="AD43" s="183"/>
      <c r="AE43" s="183"/>
      <c r="AF43" s="183"/>
      <c r="AG43" s="183"/>
      <c r="AH43" s="183"/>
      <c r="AI43" s="183"/>
      <c r="AJ43" s="183"/>
      <c r="AK43" s="183"/>
      <c r="AL43" s="181"/>
      <c r="AM43" s="184"/>
      <c r="AN43" s="185"/>
      <c r="AO43" s="186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1"/>
      <c r="BI43" s="181"/>
      <c r="BJ43" s="182"/>
    </row>
    <row r="44" spans="1:62" ht="11.25" customHeight="1">
      <c r="A44" s="64" t="s">
        <v>229</v>
      </c>
      <c r="B44" s="24"/>
      <c r="C44" s="24"/>
      <c r="D44" s="24"/>
      <c r="E44" s="176">
        <v>90</v>
      </c>
      <c r="F44" s="177"/>
      <c r="G44" s="178">
        <v>65</v>
      </c>
      <c r="H44" s="179"/>
      <c r="I44" s="298">
        <v>21.9</v>
      </c>
      <c r="J44" s="297"/>
      <c r="K44" s="297">
        <v>21.9</v>
      </c>
      <c r="L44" s="297"/>
      <c r="M44" s="297">
        <v>21.9</v>
      </c>
      <c r="N44" s="297"/>
      <c r="O44" s="297">
        <v>21.9</v>
      </c>
      <c r="P44" s="297"/>
      <c r="Q44" s="152">
        <f>O44+(S44-O44)/(S8-O8)*(Q8-O8)</f>
        <v>21.5</v>
      </c>
      <c r="R44" s="152"/>
      <c r="S44" s="297">
        <v>21.1</v>
      </c>
      <c r="T44" s="297"/>
      <c r="U44" s="297">
        <v>20.3</v>
      </c>
      <c r="V44" s="297"/>
      <c r="W44" s="297">
        <v>19.8</v>
      </c>
      <c r="X44" s="297"/>
      <c r="Y44" s="297">
        <v>19.6</v>
      </c>
      <c r="Z44" s="232"/>
      <c r="AA44" s="173"/>
      <c r="AB44" s="174"/>
      <c r="AC44" s="175"/>
      <c r="AD44" s="170"/>
      <c r="AE44" s="170"/>
      <c r="AF44" s="170"/>
      <c r="AG44" s="170"/>
      <c r="AH44" s="170"/>
      <c r="AI44" s="170"/>
      <c r="AJ44" s="170"/>
      <c r="AK44" s="170"/>
      <c r="AL44" s="171"/>
      <c r="AM44" s="173"/>
      <c r="AN44" s="174"/>
      <c r="AO44" s="175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1"/>
      <c r="BI44" s="171"/>
      <c r="BJ44" s="172"/>
    </row>
    <row r="45" spans="1:62" ht="11.25" customHeight="1">
      <c r="A45" s="53" t="s">
        <v>331</v>
      </c>
      <c r="B45" s="4"/>
      <c r="C45" s="4"/>
      <c r="D45" s="4"/>
      <c r="E45" s="189">
        <v>116</v>
      </c>
      <c r="F45" s="190"/>
      <c r="G45" s="191">
        <v>80</v>
      </c>
      <c r="H45" s="192"/>
      <c r="I45" s="202">
        <v>33</v>
      </c>
      <c r="J45" s="199"/>
      <c r="K45" s="199">
        <v>33</v>
      </c>
      <c r="L45" s="199"/>
      <c r="M45" s="199">
        <v>33</v>
      </c>
      <c r="N45" s="199"/>
      <c r="O45" s="199">
        <v>33</v>
      </c>
      <c r="P45" s="199"/>
      <c r="Q45" s="204">
        <f>O45+(S45-O45)/(S8-O8)*(Q8-O8)</f>
        <v>32.1</v>
      </c>
      <c r="R45" s="204"/>
      <c r="S45" s="199">
        <v>31.2</v>
      </c>
      <c r="T45" s="199"/>
      <c r="U45" s="199">
        <v>30.1</v>
      </c>
      <c r="V45" s="199"/>
      <c r="W45" s="199">
        <v>29.6</v>
      </c>
      <c r="X45" s="199"/>
      <c r="Y45" s="199">
        <v>29.4</v>
      </c>
      <c r="Z45" s="201"/>
      <c r="AA45" s="202"/>
      <c r="AB45" s="200"/>
      <c r="AC45" s="203"/>
      <c r="AD45" s="199"/>
      <c r="AE45" s="199"/>
      <c r="AF45" s="199"/>
      <c r="AG45" s="199"/>
      <c r="AH45" s="199"/>
      <c r="AI45" s="199"/>
      <c r="AJ45" s="199"/>
      <c r="AK45" s="199"/>
      <c r="AL45" s="201"/>
      <c r="AM45" s="202"/>
      <c r="AN45" s="200"/>
      <c r="AO45" s="203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83"/>
      <c r="BB45" s="183"/>
      <c r="BC45" s="183"/>
      <c r="BD45" s="183"/>
      <c r="BE45" s="183"/>
      <c r="BF45" s="183"/>
      <c r="BG45" s="183"/>
      <c r="BH45" s="181"/>
      <c r="BI45" s="181"/>
      <c r="BJ45" s="182"/>
    </row>
    <row r="46" spans="1:62" ht="11.25" customHeight="1">
      <c r="A46" s="70" t="s">
        <v>332</v>
      </c>
      <c r="B46" s="19"/>
      <c r="C46" s="19"/>
      <c r="D46" s="19"/>
      <c r="E46" s="142">
        <v>116</v>
      </c>
      <c r="F46" s="143"/>
      <c r="G46" s="132">
        <v>80</v>
      </c>
      <c r="H46" s="131"/>
      <c r="I46" s="162">
        <v>28</v>
      </c>
      <c r="J46" s="161"/>
      <c r="K46" s="161">
        <v>28</v>
      </c>
      <c r="L46" s="161"/>
      <c r="M46" s="161">
        <v>28</v>
      </c>
      <c r="N46" s="161"/>
      <c r="O46" s="161">
        <v>28</v>
      </c>
      <c r="P46" s="161"/>
      <c r="Q46" s="165">
        <f>O46+(S46-O46)/(S8-O8)*(Q8-O8)</f>
        <v>27.25</v>
      </c>
      <c r="R46" s="165"/>
      <c r="S46" s="161">
        <v>26.5</v>
      </c>
      <c r="T46" s="161"/>
      <c r="U46" s="161">
        <v>25.6</v>
      </c>
      <c r="V46" s="161"/>
      <c r="W46" s="161">
        <v>25.2</v>
      </c>
      <c r="X46" s="161"/>
      <c r="Y46" s="161">
        <v>25</v>
      </c>
      <c r="Z46" s="159"/>
      <c r="AA46" s="138"/>
      <c r="AB46" s="139"/>
      <c r="AC46" s="140"/>
      <c r="AD46" s="137"/>
      <c r="AE46" s="137"/>
      <c r="AF46" s="137"/>
      <c r="AG46" s="137"/>
      <c r="AH46" s="137"/>
      <c r="AI46" s="137"/>
      <c r="AJ46" s="137"/>
      <c r="AK46" s="137"/>
      <c r="AL46" s="133"/>
      <c r="AM46" s="138"/>
      <c r="AN46" s="139"/>
      <c r="AO46" s="140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70"/>
      <c r="BB46" s="170"/>
      <c r="BC46" s="170"/>
      <c r="BD46" s="170"/>
      <c r="BE46" s="170"/>
      <c r="BF46" s="170"/>
      <c r="BG46" s="170"/>
      <c r="BH46" s="171"/>
      <c r="BI46" s="171"/>
      <c r="BJ46" s="172"/>
    </row>
    <row r="47" spans="1:74" ht="11.25" customHeight="1">
      <c r="A47" s="38" t="s">
        <v>463</v>
      </c>
      <c r="B47" s="20"/>
      <c r="C47" s="20"/>
      <c r="D47" s="20"/>
      <c r="E47" s="195">
        <v>75</v>
      </c>
      <c r="F47" s="196"/>
      <c r="G47" s="197">
        <v>30</v>
      </c>
      <c r="H47" s="198"/>
      <c r="I47" s="193">
        <v>20</v>
      </c>
      <c r="J47" s="194"/>
      <c r="K47" s="183">
        <v>20</v>
      </c>
      <c r="L47" s="183"/>
      <c r="M47" s="183">
        <v>20</v>
      </c>
      <c r="N47" s="183"/>
      <c r="O47" s="183">
        <v>20</v>
      </c>
      <c r="P47" s="183"/>
      <c r="Q47" s="183">
        <v>20</v>
      </c>
      <c r="R47" s="183"/>
      <c r="S47" s="183">
        <v>20</v>
      </c>
      <c r="T47" s="183"/>
      <c r="U47" s="183">
        <v>20</v>
      </c>
      <c r="V47" s="183"/>
      <c r="W47" s="183">
        <v>20</v>
      </c>
      <c r="X47" s="183"/>
      <c r="Y47" s="183">
        <v>20</v>
      </c>
      <c r="Z47" s="181"/>
      <c r="AA47" s="184">
        <v>20</v>
      </c>
      <c r="AB47" s="185"/>
      <c r="AC47" s="186">
        <v>20</v>
      </c>
      <c r="AD47" s="183"/>
      <c r="AE47" s="183">
        <v>20</v>
      </c>
      <c r="AF47" s="183"/>
      <c r="AG47" s="183">
        <v>20</v>
      </c>
      <c r="AH47" s="183"/>
      <c r="AI47" s="183">
        <v>20</v>
      </c>
      <c r="AJ47" s="183"/>
      <c r="AK47" s="183">
        <v>20</v>
      </c>
      <c r="AL47" s="181"/>
      <c r="AM47" s="184">
        <v>20</v>
      </c>
      <c r="AN47" s="185"/>
      <c r="AO47" s="186">
        <v>19.9</v>
      </c>
      <c r="AP47" s="183"/>
      <c r="AQ47" s="183">
        <v>17</v>
      </c>
      <c r="AR47" s="183"/>
      <c r="AS47" s="183">
        <v>13</v>
      </c>
      <c r="AT47" s="183"/>
      <c r="AU47" s="183">
        <v>9.8</v>
      </c>
      <c r="AV47" s="183"/>
      <c r="AW47" s="183">
        <v>6.6</v>
      </c>
      <c r="AX47" s="183"/>
      <c r="AY47" s="183">
        <v>4.2</v>
      </c>
      <c r="AZ47" s="183"/>
      <c r="BA47" s="183">
        <v>2</v>
      </c>
      <c r="BB47" s="183"/>
      <c r="BC47" s="183">
        <v>1.6</v>
      </c>
      <c r="BD47" s="183"/>
      <c r="BE47" s="183">
        <v>1.1</v>
      </c>
      <c r="BF47" s="183"/>
      <c r="BG47" s="183">
        <v>1</v>
      </c>
      <c r="BH47" s="181"/>
      <c r="BI47" s="181">
        <v>0.8</v>
      </c>
      <c r="BJ47" s="182"/>
      <c r="BM47" s="94"/>
      <c r="BN47" s="95"/>
      <c r="BO47" s="1"/>
      <c r="BP47" s="1"/>
      <c r="BQ47" s="94"/>
      <c r="BR47" s="95"/>
      <c r="BS47" s="1"/>
      <c r="BT47" s="1"/>
      <c r="BU47" s="96"/>
      <c r="BV47" s="95"/>
    </row>
    <row r="48" spans="1:74" ht="11.25" customHeight="1">
      <c r="A48" s="39" t="s">
        <v>464</v>
      </c>
      <c r="B48" s="4"/>
      <c r="C48" s="4"/>
      <c r="D48" s="4"/>
      <c r="E48" s="189">
        <v>65</v>
      </c>
      <c r="F48" s="190"/>
      <c r="G48" s="191">
        <v>25</v>
      </c>
      <c r="H48" s="192"/>
      <c r="I48" s="274">
        <v>16.7</v>
      </c>
      <c r="J48" s="275"/>
      <c r="K48" s="199">
        <v>16.7</v>
      </c>
      <c r="L48" s="199"/>
      <c r="M48" s="199">
        <v>16.7</v>
      </c>
      <c r="N48" s="199"/>
      <c r="O48" s="199">
        <v>16.7</v>
      </c>
      <c r="P48" s="199"/>
      <c r="Q48" s="199">
        <v>16.7</v>
      </c>
      <c r="R48" s="199"/>
      <c r="S48" s="199">
        <v>16.7</v>
      </c>
      <c r="T48" s="199"/>
      <c r="U48" s="199">
        <v>16.7</v>
      </c>
      <c r="V48" s="199"/>
      <c r="W48" s="199">
        <v>16.7</v>
      </c>
      <c r="X48" s="199"/>
      <c r="Y48" s="199">
        <v>16.5</v>
      </c>
      <c r="Z48" s="201"/>
      <c r="AA48" s="202">
        <v>16.1</v>
      </c>
      <c r="AB48" s="200"/>
      <c r="AC48" s="203">
        <v>15.7</v>
      </c>
      <c r="AD48" s="199"/>
      <c r="AE48" s="199">
        <v>15.3</v>
      </c>
      <c r="AF48" s="199"/>
      <c r="AG48" s="199">
        <v>15</v>
      </c>
      <c r="AH48" s="199"/>
      <c r="AI48" s="199">
        <v>14.7</v>
      </c>
      <c r="AJ48" s="199"/>
      <c r="AK48" s="199">
        <v>14.5</v>
      </c>
      <c r="AL48" s="201"/>
      <c r="AM48" s="202">
        <v>14.2</v>
      </c>
      <c r="AN48" s="200"/>
      <c r="AO48" s="203">
        <v>14</v>
      </c>
      <c r="AP48" s="199"/>
      <c r="AQ48" s="199">
        <v>13.8</v>
      </c>
      <c r="AR48" s="199"/>
      <c r="AS48" s="199">
        <v>11.6</v>
      </c>
      <c r="AT48" s="199"/>
      <c r="AU48" s="199">
        <v>9.3</v>
      </c>
      <c r="AV48" s="199"/>
      <c r="AW48" s="199">
        <v>7.4</v>
      </c>
      <c r="AX48" s="199"/>
      <c r="AY48" s="199">
        <v>5.9</v>
      </c>
      <c r="AZ48" s="199"/>
      <c r="BA48" s="199">
        <v>4.7</v>
      </c>
      <c r="BB48" s="199"/>
      <c r="BC48" s="199">
        <v>3.8</v>
      </c>
      <c r="BD48" s="199"/>
      <c r="BE48" s="199">
        <v>3</v>
      </c>
      <c r="BF48" s="199"/>
      <c r="BG48" s="199">
        <v>2.4</v>
      </c>
      <c r="BH48" s="201"/>
      <c r="BI48" s="201">
        <v>1.9</v>
      </c>
      <c r="BJ48" s="315"/>
      <c r="BK48" s="135">
        <v>1.4</v>
      </c>
      <c r="BL48" s="136"/>
      <c r="BM48" s="232">
        <v>1.1</v>
      </c>
      <c r="BN48" s="305"/>
      <c r="BO48" s="227">
        <v>0.86</v>
      </c>
      <c r="BP48" s="227"/>
      <c r="BQ48" s="232">
        <v>0.71</v>
      </c>
      <c r="BR48" s="305"/>
      <c r="BS48" s="227">
        <v>0.56</v>
      </c>
      <c r="BT48" s="227"/>
      <c r="BU48" s="401">
        <v>0.44</v>
      </c>
      <c r="BV48" s="305"/>
    </row>
    <row r="49" spans="1:74" ht="11.25" customHeight="1">
      <c r="A49" s="39" t="s">
        <v>465</v>
      </c>
      <c r="B49" s="4"/>
      <c r="C49" s="4"/>
      <c r="D49" s="4"/>
      <c r="E49" s="189">
        <v>75</v>
      </c>
      <c r="F49" s="190"/>
      <c r="G49" s="191">
        <v>30</v>
      </c>
      <c r="H49" s="192"/>
      <c r="I49" s="274">
        <v>17</v>
      </c>
      <c r="J49" s="275"/>
      <c r="K49" s="199">
        <v>17</v>
      </c>
      <c r="L49" s="199"/>
      <c r="M49" s="199">
        <v>17</v>
      </c>
      <c r="N49" s="199"/>
      <c r="O49" s="199">
        <v>17</v>
      </c>
      <c r="P49" s="199"/>
      <c r="Q49" s="199">
        <v>17</v>
      </c>
      <c r="R49" s="199"/>
      <c r="S49" s="199">
        <v>17</v>
      </c>
      <c r="T49" s="199"/>
      <c r="U49" s="199">
        <v>17</v>
      </c>
      <c r="V49" s="199"/>
      <c r="W49" s="199">
        <v>17</v>
      </c>
      <c r="X49" s="199"/>
      <c r="Y49" s="199">
        <v>17</v>
      </c>
      <c r="Z49" s="201"/>
      <c r="AA49" s="202">
        <v>17</v>
      </c>
      <c r="AB49" s="200"/>
      <c r="AC49" s="203">
        <v>17</v>
      </c>
      <c r="AD49" s="199"/>
      <c r="AE49" s="199">
        <v>17</v>
      </c>
      <c r="AF49" s="199"/>
      <c r="AG49" s="199">
        <v>17</v>
      </c>
      <c r="AH49" s="199"/>
      <c r="AI49" s="199">
        <v>17</v>
      </c>
      <c r="AJ49" s="199"/>
      <c r="AK49" s="199">
        <v>17</v>
      </c>
      <c r="AL49" s="201"/>
      <c r="AM49" s="202">
        <v>17</v>
      </c>
      <c r="AN49" s="200"/>
      <c r="AO49" s="203">
        <v>16.9</v>
      </c>
      <c r="AP49" s="199"/>
      <c r="AQ49" s="199">
        <v>14.5</v>
      </c>
      <c r="AR49" s="199"/>
      <c r="AS49" s="199">
        <v>11.1</v>
      </c>
      <c r="AT49" s="199"/>
      <c r="AU49" s="199">
        <v>8.3</v>
      </c>
      <c r="AV49" s="199"/>
      <c r="AW49" s="199">
        <v>5.6</v>
      </c>
      <c r="AX49" s="199"/>
      <c r="AY49" s="199">
        <v>3.6</v>
      </c>
      <c r="AZ49" s="199"/>
      <c r="BA49" s="199">
        <v>1.7</v>
      </c>
      <c r="BB49" s="199"/>
      <c r="BC49" s="199">
        <v>1.4</v>
      </c>
      <c r="BD49" s="199"/>
      <c r="BE49" s="199">
        <v>0.94</v>
      </c>
      <c r="BF49" s="199"/>
      <c r="BG49" s="199">
        <v>0.85</v>
      </c>
      <c r="BH49" s="201"/>
      <c r="BI49" s="201">
        <v>0.68</v>
      </c>
      <c r="BJ49" s="315"/>
      <c r="BM49" s="94"/>
      <c r="BN49" s="95"/>
      <c r="BO49" s="1"/>
      <c r="BP49" s="1"/>
      <c r="BQ49" s="94"/>
      <c r="BR49" s="95"/>
      <c r="BS49" s="1"/>
      <c r="BT49" s="1"/>
      <c r="BU49" s="96"/>
      <c r="BV49" s="95"/>
    </row>
    <row r="50" spans="1:74" ht="11.25" customHeight="1">
      <c r="A50" s="40" t="s">
        <v>466</v>
      </c>
      <c r="B50" s="24"/>
      <c r="C50" s="24"/>
      <c r="D50" s="24"/>
      <c r="E50" s="176">
        <v>65</v>
      </c>
      <c r="F50" s="177"/>
      <c r="G50" s="178">
        <v>25</v>
      </c>
      <c r="H50" s="179"/>
      <c r="I50" s="278">
        <v>14.2</v>
      </c>
      <c r="J50" s="279"/>
      <c r="K50" s="170">
        <v>14.2</v>
      </c>
      <c r="L50" s="170"/>
      <c r="M50" s="170">
        <v>14.2</v>
      </c>
      <c r="N50" s="170"/>
      <c r="O50" s="170">
        <v>14.2</v>
      </c>
      <c r="P50" s="170"/>
      <c r="Q50" s="170">
        <v>14.2</v>
      </c>
      <c r="R50" s="170"/>
      <c r="S50" s="170">
        <v>14.2</v>
      </c>
      <c r="T50" s="170"/>
      <c r="U50" s="170">
        <v>14.2</v>
      </c>
      <c r="V50" s="170"/>
      <c r="W50" s="170">
        <v>14.2</v>
      </c>
      <c r="X50" s="170"/>
      <c r="Y50" s="170">
        <v>14</v>
      </c>
      <c r="Z50" s="171"/>
      <c r="AA50" s="173">
        <v>13.7</v>
      </c>
      <c r="AB50" s="174"/>
      <c r="AC50" s="175">
        <v>13.3</v>
      </c>
      <c r="AD50" s="170"/>
      <c r="AE50" s="170">
        <v>13</v>
      </c>
      <c r="AF50" s="170"/>
      <c r="AG50" s="170">
        <v>12.8</v>
      </c>
      <c r="AH50" s="170"/>
      <c r="AI50" s="170">
        <v>12.5</v>
      </c>
      <c r="AJ50" s="170"/>
      <c r="AK50" s="170">
        <v>12.3</v>
      </c>
      <c r="AL50" s="171"/>
      <c r="AM50" s="173">
        <v>12.1</v>
      </c>
      <c r="AN50" s="174"/>
      <c r="AO50" s="175">
        <v>11.9</v>
      </c>
      <c r="AP50" s="170"/>
      <c r="AQ50" s="170">
        <v>11.7</v>
      </c>
      <c r="AR50" s="170"/>
      <c r="AS50" s="170">
        <v>9.9</v>
      </c>
      <c r="AT50" s="170"/>
      <c r="AU50" s="170">
        <v>7.9</v>
      </c>
      <c r="AV50" s="170"/>
      <c r="AW50" s="170">
        <v>6.3</v>
      </c>
      <c r="AX50" s="170"/>
      <c r="AY50" s="170">
        <v>5</v>
      </c>
      <c r="AZ50" s="170"/>
      <c r="BA50" s="170">
        <v>4</v>
      </c>
      <c r="BB50" s="170"/>
      <c r="BC50" s="170">
        <v>3.2</v>
      </c>
      <c r="BD50" s="170"/>
      <c r="BE50" s="170">
        <v>2.6</v>
      </c>
      <c r="BF50" s="170"/>
      <c r="BG50" s="170">
        <v>2</v>
      </c>
      <c r="BH50" s="171"/>
      <c r="BI50" s="171">
        <v>1.6</v>
      </c>
      <c r="BJ50" s="172"/>
      <c r="BK50" s="135">
        <v>1.2</v>
      </c>
      <c r="BL50" s="136"/>
      <c r="BM50" s="232">
        <v>0.94</v>
      </c>
      <c r="BN50" s="305"/>
      <c r="BO50" s="227">
        <v>0.73</v>
      </c>
      <c r="BP50" s="227"/>
      <c r="BQ50" s="94"/>
      <c r="BR50" s="95"/>
      <c r="BS50" s="1"/>
      <c r="BT50" s="1"/>
      <c r="BU50" s="96"/>
      <c r="BV50" s="95"/>
    </row>
    <row r="51" spans="1:62" ht="11.25" customHeight="1">
      <c r="A51" s="22"/>
      <c r="B51" s="19"/>
      <c r="C51" s="19"/>
      <c r="D51" s="19"/>
      <c r="E51" s="142"/>
      <c r="F51" s="143"/>
      <c r="G51" s="132"/>
      <c r="H51" s="131"/>
      <c r="I51" s="138"/>
      <c r="J51" s="137"/>
      <c r="K51" s="137"/>
      <c r="L51" s="137"/>
      <c r="M51" s="137"/>
      <c r="N51" s="137"/>
      <c r="O51" s="137"/>
      <c r="P51" s="137"/>
      <c r="Q51" s="141"/>
      <c r="R51" s="141"/>
      <c r="S51" s="137"/>
      <c r="T51" s="137"/>
      <c r="U51" s="137"/>
      <c r="V51" s="137"/>
      <c r="W51" s="137"/>
      <c r="X51" s="137"/>
      <c r="Y51" s="137"/>
      <c r="Z51" s="133"/>
      <c r="AA51" s="138"/>
      <c r="AB51" s="139"/>
      <c r="AC51" s="140"/>
      <c r="AD51" s="137"/>
      <c r="AE51" s="137"/>
      <c r="AF51" s="137"/>
      <c r="AG51" s="137"/>
      <c r="AH51" s="137"/>
      <c r="AI51" s="137"/>
      <c r="AJ51" s="137"/>
      <c r="AK51" s="137"/>
      <c r="AL51" s="133"/>
      <c r="AM51" s="138"/>
      <c r="AN51" s="139"/>
      <c r="AO51" s="140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3"/>
      <c r="BI51" s="133"/>
      <c r="BJ51" s="134"/>
    </row>
    <row r="52" spans="1:62" ht="11.25" customHeight="1">
      <c r="A52" s="16" t="s">
        <v>9</v>
      </c>
      <c r="B52" s="1"/>
      <c r="C52" s="17" t="s">
        <v>10</v>
      </c>
      <c r="D52" s="1" t="s">
        <v>64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1"/>
    </row>
    <row r="53" spans="1:62" ht="11.25" customHeight="1">
      <c r="A53" s="7"/>
      <c r="B53" s="1"/>
      <c r="C53" s="17" t="s">
        <v>18</v>
      </c>
      <c r="D53" s="33" t="str">
        <f>A42</f>
        <v>A 351 HK40</v>
      </c>
      <c r="E53" s="1"/>
      <c r="F53" s="1"/>
      <c r="G53" s="50" t="s">
        <v>216</v>
      </c>
      <c r="H53" s="1" t="s">
        <v>218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1"/>
    </row>
    <row r="54" spans="1:62" ht="11.25" customHeight="1">
      <c r="A54" s="7"/>
      <c r="B54" s="1"/>
      <c r="C54" s="17" t="s">
        <v>65</v>
      </c>
      <c r="D54" s="72" t="s">
        <v>307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 t="s">
        <v>309</v>
      </c>
      <c r="Q54" s="1" t="str">
        <f>A47</f>
        <v>B 407 UNS N08800</v>
      </c>
      <c r="R54" s="1"/>
      <c r="S54" s="1"/>
      <c r="T54" s="1"/>
      <c r="U54" s="1"/>
      <c r="V54" s="73" t="s">
        <v>295</v>
      </c>
      <c r="W54" s="1"/>
      <c r="X54" s="227">
        <v>593</v>
      </c>
      <c r="Y54" s="227"/>
      <c r="Z54" s="74" t="s">
        <v>296</v>
      </c>
      <c r="AA54" s="1"/>
      <c r="AB54" s="1" t="str">
        <f>A48</f>
        <v>B 407 UNS N08810</v>
      </c>
      <c r="AC54" s="1"/>
      <c r="AD54" s="1"/>
      <c r="AE54" s="1"/>
      <c r="AF54" s="1"/>
      <c r="AG54" s="72" t="s">
        <v>297</v>
      </c>
      <c r="AH54" s="1"/>
      <c r="AI54" s="227">
        <f>X54</f>
        <v>593</v>
      </c>
      <c r="AJ54" s="227"/>
      <c r="AK54" s="1" t="str">
        <f>Z54</f>
        <v>℃</v>
      </c>
      <c r="AL54" s="1"/>
      <c r="AM54" s="1" t="str">
        <f>V54</f>
        <v>up to </v>
      </c>
      <c r="AN54" s="1"/>
      <c r="AO54" s="400">
        <v>928</v>
      </c>
      <c r="AP54" s="400"/>
      <c r="AQ54" s="1" t="str">
        <f>AK54</f>
        <v>℃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1"/>
    </row>
    <row r="55" spans="1:62" ht="11.25" customHeight="1">
      <c r="A55" s="7"/>
      <c r="B55" s="1"/>
      <c r="C55" s="17" t="s">
        <v>306</v>
      </c>
      <c r="D55" s="72" t="s">
        <v>308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 t="s">
        <v>292</v>
      </c>
      <c r="Q55" s="1" t="str">
        <f>A49</f>
        <v>B 514 UNS N08800</v>
      </c>
      <c r="R55" s="1"/>
      <c r="S55" s="1"/>
      <c r="T55" s="1"/>
      <c r="U55" s="1"/>
      <c r="V55" s="1" t="str">
        <f>V54</f>
        <v>up to </v>
      </c>
      <c r="W55" s="1"/>
      <c r="X55" s="227">
        <f>X54</f>
        <v>593</v>
      </c>
      <c r="Y55" s="227"/>
      <c r="Z55" s="1" t="str">
        <f>Z54</f>
        <v>℃</v>
      </c>
      <c r="AA55" s="1"/>
      <c r="AB55" s="1" t="str">
        <f>A50</f>
        <v>B 514 UNS N08810</v>
      </c>
      <c r="AC55" s="1"/>
      <c r="AD55" s="1"/>
      <c r="AE55" s="1"/>
      <c r="AF55" s="1"/>
      <c r="AG55" s="1" t="str">
        <f>AG54</f>
        <v>above</v>
      </c>
      <c r="AH55" s="1"/>
      <c r="AI55" s="227">
        <f>AI54</f>
        <v>593</v>
      </c>
      <c r="AJ55" s="227"/>
      <c r="AK55" s="1" t="str">
        <f>AK54</f>
        <v>℃</v>
      </c>
      <c r="AL55" s="1"/>
      <c r="AM55" s="1" t="str">
        <f>AM54</f>
        <v>up to </v>
      </c>
      <c r="AN55" s="1"/>
      <c r="AO55" s="227">
        <f>AO54</f>
        <v>928</v>
      </c>
      <c r="AP55" s="227"/>
      <c r="AQ55" s="1" t="str">
        <f>AQ54</f>
        <v>℃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1"/>
    </row>
    <row r="56" spans="1:62" ht="11.25" customHeight="1">
      <c r="A56" s="13"/>
      <c r="B56" s="14"/>
      <c r="C56" s="18" t="s">
        <v>330</v>
      </c>
      <c r="D56" s="69" t="str">
        <f>A43</f>
        <v>A 790 S UNS S31803</v>
      </c>
      <c r="E56" s="14"/>
      <c r="F56" s="14"/>
      <c r="G56" s="14"/>
      <c r="H56" s="14"/>
      <c r="I56" s="14" t="s">
        <v>324</v>
      </c>
      <c r="J56" s="75" t="s">
        <v>325</v>
      </c>
      <c r="K56" s="14"/>
      <c r="L56" s="14"/>
      <c r="M56" s="14"/>
      <c r="N56" s="14"/>
      <c r="O56" s="69" t="str">
        <f>A45</f>
        <v>A 790 S UNS S32750</v>
      </c>
      <c r="P56" s="14"/>
      <c r="Q56" s="14"/>
      <c r="R56" s="14"/>
      <c r="S56" s="14"/>
      <c r="T56" s="14" t="s">
        <v>292</v>
      </c>
      <c r="U56" s="75" t="s">
        <v>327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5"/>
    </row>
    <row r="57" spans="1:53" ht="11.25" customHeight="1">
      <c r="A57" s="1" t="s">
        <v>66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"/>
      <c r="AS57" s="1"/>
      <c r="AT57" s="1"/>
      <c r="AU57" s="1"/>
      <c r="AV57" s="1"/>
      <c r="AW57" s="1"/>
      <c r="AX57" s="1"/>
      <c r="AY57" s="1"/>
      <c r="AZ57" s="1"/>
      <c r="BA57" s="32" t="s">
        <v>67</v>
      </c>
    </row>
    <row r="58" ht="13.5" customHeight="1"/>
    <row r="64" spans="31:32" ht="11.25">
      <c r="AE64" s="54"/>
      <c r="AF64" s="54"/>
    </row>
  </sheetData>
  <mergeCells count="1323">
    <mergeCell ref="BI36:BJ36"/>
    <mergeCell ref="BA36:BB36"/>
    <mergeCell ref="BC36:BD36"/>
    <mergeCell ref="BE36:BF36"/>
    <mergeCell ref="BG36:BH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M36:N36"/>
    <mergeCell ref="O36:P36"/>
    <mergeCell ref="Q36:R36"/>
    <mergeCell ref="S36:T36"/>
    <mergeCell ref="E36:F36"/>
    <mergeCell ref="G36:H36"/>
    <mergeCell ref="I36:J36"/>
    <mergeCell ref="K36:L36"/>
    <mergeCell ref="BI41:BJ41"/>
    <mergeCell ref="BA41:BB41"/>
    <mergeCell ref="BC41:BD41"/>
    <mergeCell ref="BE41:BF41"/>
    <mergeCell ref="BG41:BH41"/>
    <mergeCell ref="AS41:AT41"/>
    <mergeCell ref="AU41:AV41"/>
    <mergeCell ref="AW41:AX41"/>
    <mergeCell ref="AY41:AZ41"/>
    <mergeCell ref="AK41:AL41"/>
    <mergeCell ref="AM41:AN41"/>
    <mergeCell ref="AO41:AP41"/>
    <mergeCell ref="AQ41:AR41"/>
    <mergeCell ref="AC41:AD41"/>
    <mergeCell ref="AE41:AF41"/>
    <mergeCell ref="AG41:AH41"/>
    <mergeCell ref="AI41:AJ41"/>
    <mergeCell ref="U41:V41"/>
    <mergeCell ref="W41:X41"/>
    <mergeCell ref="Y41:Z41"/>
    <mergeCell ref="AA41:AB41"/>
    <mergeCell ref="M41:N41"/>
    <mergeCell ref="O41:P41"/>
    <mergeCell ref="Q41:R41"/>
    <mergeCell ref="S41:T41"/>
    <mergeCell ref="E41:F41"/>
    <mergeCell ref="G41:H41"/>
    <mergeCell ref="I41:J41"/>
    <mergeCell ref="K41:L41"/>
    <mergeCell ref="BI35:BJ35"/>
    <mergeCell ref="BA35:BB35"/>
    <mergeCell ref="BC35:BD35"/>
    <mergeCell ref="BE35:BF35"/>
    <mergeCell ref="BG35:BH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BI32:BJ32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AK32:AL32"/>
    <mergeCell ref="AM32:AN32"/>
    <mergeCell ref="AO32:AP32"/>
    <mergeCell ref="AQ32:AR32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U30:V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M30:N30"/>
    <mergeCell ref="O30:P30"/>
    <mergeCell ref="Q30:R30"/>
    <mergeCell ref="S30:T30"/>
    <mergeCell ref="E30:F30"/>
    <mergeCell ref="G30:H30"/>
    <mergeCell ref="I30:J30"/>
    <mergeCell ref="K30:L30"/>
    <mergeCell ref="BI46:BJ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BG45:BH45"/>
    <mergeCell ref="BI45:BJ45"/>
    <mergeCell ref="E46:F46"/>
    <mergeCell ref="G46:H46"/>
    <mergeCell ref="I46:J46"/>
    <mergeCell ref="K46:L46"/>
    <mergeCell ref="M46:N46"/>
    <mergeCell ref="O46:P46"/>
    <mergeCell ref="Q46:R46"/>
    <mergeCell ref="S46:T46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E45:F45"/>
    <mergeCell ref="G45:H45"/>
    <mergeCell ref="I45:J45"/>
    <mergeCell ref="K45:L45"/>
    <mergeCell ref="M45:N45"/>
    <mergeCell ref="O45:P45"/>
    <mergeCell ref="Q45:R45"/>
    <mergeCell ref="BK50:BL50"/>
    <mergeCell ref="BE50:BF50"/>
    <mergeCell ref="BG50:BH50"/>
    <mergeCell ref="AS50:AT50"/>
    <mergeCell ref="AU50:AV50"/>
    <mergeCell ref="AW50:AX50"/>
    <mergeCell ref="AY50:AZ50"/>
    <mergeCell ref="BM50:BN50"/>
    <mergeCell ref="BO50:BP50"/>
    <mergeCell ref="BU48:BV48"/>
    <mergeCell ref="BK8:BL8"/>
    <mergeCell ref="BM8:BN8"/>
    <mergeCell ref="BO8:BP8"/>
    <mergeCell ref="BK9:BL9"/>
    <mergeCell ref="BM9:BN9"/>
    <mergeCell ref="BO9:BP9"/>
    <mergeCell ref="BQ8:BR8"/>
    <mergeCell ref="BS8:BT8"/>
    <mergeCell ref="BU8:BV8"/>
    <mergeCell ref="BM48:BN48"/>
    <mergeCell ref="BO48:BP48"/>
    <mergeCell ref="BQ48:BR48"/>
    <mergeCell ref="BS48:BT48"/>
    <mergeCell ref="BQ9:BR9"/>
    <mergeCell ref="BS9:BT9"/>
    <mergeCell ref="BU9:BV9"/>
    <mergeCell ref="X55:Y55"/>
    <mergeCell ref="AI55:AJ55"/>
    <mergeCell ref="AO55:AP55"/>
    <mergeCell ref="BK48:BL48"/>
    <mergeCell ref="BI50:BJ50"/>
    <mergeCell ref="X54:Y54"/>
    <mergeCell ref="AI54:AJ54"/>
    <mergeCell ref="AO54:AP54"/>
    <mergeCell ref="BA50:BB50"/>
    <mergeCell ref="BC50:BD50"/>
    <mergeCell ref="AK50:AL50"/>
    <mergeCell ref="AM50:AN50"/>
    <mergeCell ref="AO50:AP50"/>
    <mergeCell ref="AQ50:AR50"/>
    <mergeCell ref="AC50:AD50"/>
    <mergeCell ref="AE50:AF50"/>
    <mergeCell ref="AG50:AH50"/>
    <mergeCell ref="AI50:AJ50"/>
    <mergeCell ref="U50:V50"/>
    <mergeCell ref="W50:X50"/>
    <mergeCell ref="Y50:Z50"/>
    <mergeCell ref="AA50:AB50"/>
    <mergeCell ref="M50:N50"/>
    <mergeCell ref="O50:P50"/>
    <mergeCell ref="Q50:R50"/>
    <mergeCell ref="S50:T50"/>
    <mergeCell ref="E50:F50"/>
    <mergeCell ref="G50:H50"/>
    <mergeCell ref="I50:J50"/>
    <mergeCell ref="K50:L5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BI29:BJ29"/>
    <mergeCell ref="BA29:BB29"/>
    <mergeCell ref="BC29:BD29"/>
    <mergeCell ref="BE29:BF29"/>
    <mergeCell ref="BG29:BH29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AC29:AD29"/>
    <mergeCell ref="AE29:AF29"/>
    <mergeCell ref="AG29:AH29"/>
    <mergeCell ref="AI29:AJ29"/>
    <mergeCell ref="U29:V29"/>
    <mergeCell ref="W29:X29"/>
    <mergeCell ref="Y29:Z29"/>
    <mergeCell ref="AA29:AB29"/>
    <mergeCell ref="M29:N29"/>
    <mergeCell ref="O29:P29"/>
    <mergeCell ref="Q29:R29"/>
    <mergeCell ref="S29:T29"/>
    <mergeCell ref="E29:F29"/>
    <mergeCell ref="G29:H29"/>
    <mergeCell ref="I29:J29"/>
    <mergeCell ref="K29:L29"/>
    <mergeCell ref="BI19:B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M19:N19"/>
    <mergeCell ref="O19:P19"/>
    <mergeCell ref="Q19:R19"/>
    <mergeCell ref="S19:T19"/>
    <mergeCell ref="E19:F19"/>
    <mergeCell ref="G19:H19"/>
    <mergeCell ref="I19:J19"/>
    <mergeCell ref="K19:L19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M12:N12"/>
    <mergeCell ref="O12:P12"/>
    <mergeCell ref="Q12:R12"/>
    <mergeCell ref="S12:T12"/>
    <mergeCell ref="E12:F12"/>
    <mergeCell ref="G12:H12"/>
    <mergeCell ref="I12:J12"/>
    <mergeCell ref="K12:L12"/>
    <mergeCell ref="BI13:BJ13"/>
    <mergeCell ref="BA13:BB13"/>
    <mergeCell ref="BC13:BD13"/>
    <mergeCell ref="BE13:BF13"/>
    <mergeCell ref="BG13:BH13"/>
    <mergeCell ref="AS13:AT13"/>
    <mergeCell ref="AU13:AV13"/>
    <mergeCell ref="AW13:AX13"/>
    <mergeCell ref="AY13:AZ13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M13:N13"/>
    <mergeCell ref="O13:P13"/>
    <mergeCell ref="Q13:R13"/>
    <mergeCell ref="S13:T13"/>
    <mergeCell ref="E13:F13"/>
    <mergeCell ref="G13:H13"/>
    <mergeCell ref="I13:J13"/>
    <mergeCell ref="K13:L13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BI48:BJ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BA48:BB48"/>
    <mergeCell ref="BC48:BD48"/>
    <mergeCell ref="BE48:BF48"/>
    <mergeCell ref="BG48:BH48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M48:N48"/>
    <mergeCell ref="O48:P48"/>
    <mergeCell ref="Q48:R48"/>
    <mergeCell ref="S48:T48"/>
    <mergeCell ref="E48:F48"/>
    <mergeCell ref="G48:H48"/>
    <mergeCell ref="I48:J48"/>
    <mergeCell ref="K48:L4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BI44:BJ44"/>
    <mergeCell ref="BA44:BB44"/>
    <mergeCell ref="BC44:BD44"/>
    <mergeCell ref="BE44:BF44"/>
    <mergeCell ref="BG44:BH44"/>
    <mergeCell ref="AS44:AT44"/>
    <mergeCell ref="AU44:AV44"/>
    <mergeCell ref="AW44:AX44"/>
    <mergeCell ref="AY44:AZ44"/>
    <mergeCell ref="AK44:AL44"/>
    <mergeCell ref="AM44:AN44"/>
    <mergeCell ref="AO44:AP44"/>
    <mergeCell ref="AQ44:AR44"/>
    <mergeCell ref="AC44:AD44"/>
    <mergeCell ref="AE44:AF44"/>
    <mergeCell ref="AG44:AH44"/>
    <mergeCell ref="AI44:AJ44"/>
    <mergeCell ref="U44:V44"/>
    <mergeCell ref="W44:X44"/>
    <mergeCell ref="Y44:Z44"/>
    <mergeCell ref="AA44:AB44"/>
    <mergeCell ref="M44:N44"/>
    <mergeCell ref="O44:P44"/>
    <mergeCell ref="Q44:R44"/>
    <mergeCell ref="S44:T44"/>
    <mergeCell ref="E44:F44"/>
    <mergeCell ref="G44:H44"/>
    <mergeCell ref="I44:J44"/>
    <mergeCell ref="K44:L44"/>
    <mergeCell ref="BI42:BJ42"/>
    <mergeCell ref="BA42:BB42"/>
    <mergeCell ref="BC42:BD42"/>
    <mergeCell ref="BE42:BF42"/>
    <mergeCell ref="BG42:BH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BI16:B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M16:N16"/>
    <mergeCell ref="O16:P16"/>
    <mergeCell ref="Q16:R16"/>
    <mergeCell ref="S16:T16"/>
    <mergeCell ref="E16:F16"/>
    <mergeCell ref="G16:H16"/>
    <mergeCell ref="I16:J16"/>
    <mergeCell ref="K16:L16"/>
    <mergeCell ref="AC21:AD21"/>
    <mergeCell ref="AM21:AN21"/>
    <mergeCell ref="AO21:AP21"/>
    <mergeCell ref="AQ21:AR21"/>
    <mergeCell ref="AE21:AF21"/>
    <mergeCell ref="AG21:AH21"/>
    <mergeCell ref="AI21:AJ21"/>
    <mergeCell ref="AK21:AL21"/>
    <mergeCell ref="U21:V21"/>
    <mergeCell ref="W21:X21"/>
    <mergeCell ref="Y21:Z21"/>
    <mergeCell ref="AA21:AB21"/>
    <mergeCell ref="AM20:AN20"/>
    <mergeCell ref="AO20:AP20"/>
    <mergeCell ref="AQ20:AR20"/>
    <mergeCell ref="E21:F21"/>
    <mergeCell ref="G21:H21"/>
    <mergeCell ref="I21:J21"/>
    <mergeCell ref="M21:N21"/>
    <mergeCell ref="O21:P21"/>
    <mergeCell ref="Q21:R21"/>
    <mergeCell ref="S21:T21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E20:F20"/>
    <mergeCell ref="G20:H20"/>
    <mergeCell ref="I20:J20"/>
    <mergeCell ref="M20:N20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AK11:AL11"/>
    <mergeCell ref="AM11:AN11"/>
    <mergeCell ref="AO11:AP11"/>
    <mergeCell ref="AQ11:AR11"/>
    <mergeCell ref="AC11:AD11"/>
    <mergeCell ref="AE11:AF11"/>
    <mergeCell ref="AG11:AH11"/>
    <mergeCell ref="AI11:AJ11"/>
    <mergeCell ref="AQ10:AR10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I10:J10"/>
    <mergeCell ref="M10:N10"/>
    <mergeCell ref="O10:P10"/>
    <mergeCell ref="Q10:R10"/>
    <mergeCell ref="E10:F10"/>
    <mergeCell ref="E11:F11"/>
    <mergeCell ref="G10:H10"/>
    <mergeCell ref="G11:H11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E22:F22"/>
    <mergeCell ref="G22:H22"/>
    <mergeCell ref="I22:J22"/>
    <mergeCell ref="M22:N22"/>
    <mergeCell ref="K22:L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24:F24"/>
    <mergeCell ref="G24:H24"/>
    <mergeCell ref="I24:J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E25:F25"/>
    <mergeCell ref="G25:H25"/>
    <mergeCell ref="I25:J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E26:F26"/>
    <mergeCell ref="G26:H26"/>
    <mergeCell ref="I26:J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K40:AL40"/>
    <mergeCell ref="AM40:AN40"/>
    <mergeCell ref="AO40:AP40"/>
    <mergeCell ref="AC40:AD40"/>
    <mergeCell ref="AE40:AF40"/>
    <mergeCell ref="AG40:AH40"/>
    <mergeCell ref="AI40:AJ40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W8:AX8"/>
    <mergeCell ref="AY8:AZ8"/>
    <mergeCell ref="BC8:BD8"/>
    <mergeCell ref="BE8:BF8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AS11:AT11"/>
    <mergeCell ref="AU11:AV11"/>
    <mergeCell ref="AW11:AX11"/>
    <mergeCell ref="AY11:AZ11"/>
    <mergeCell ref="BI20:BJ20"/>
    <mergeCell ref="BA11:BB11"/>
    <mergeCell ref="BC11:BD11"/>
    <mergeCell ref="BE11:BF11"/>
    <mergeCell ref="BG11:BH11"/>
    <mergeCell ref="BA12:BB12"/>
    <mergeCell ref="BC12:BD12"/>
    <mergeCell ref="BE12:BF12"/>
    <mergeCell ref="BG12:BH12"/>
    <mergeCell ref="BI12:BJ12"/>
    <mergeCell ref="AY21:AZ21"/>
    <mergeCell ref="BI11:BJ11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2:BJ22"/>
    <mergeCell ref="BA21:BB21"/>
    <mergeCell ref="BC21:BD21"/>
    <mergeCell ref="BE21:BF21"/>
    <mergeCell ref="BG21:BH21"/>
    <mergeCell ref="BA22:BB22"/>
    <mergeCell ref="BC22:BD22"/>
    <mergeCell ref="BE22:BF22"/>
    <mergeCell ref="BG22:BH22"/>
    <mergeCell ref="BI21:BJ21"/>
    <mergeCell ref="AS22:AT22"/>
    <mergeCell ref="AU22:AV22"/>
    <mergeCell ref="AW22:AX22"/>
    <mergeCell ref="AY22:AZ22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E27:BF27"/>
    <mergeCell ref="AQ27:AR27"/>
    <mergeCell ref="AS27:AT27"/>
    <mergeCell ref="AU27:AV27"/>
    <mergeCell ref="AW27:AX27"/>
    <mergeCell ref="AQ37:AR37"/>
    <mergeCell ref="AS37:AT37"/>
    <mergeCell ref="AU37:AV37"/>
    <mergeCell ref="AW37:AX37"/>
    <mergeCell ref="BA39:BB39"/>
    <mergeCell ref="BC39:BD39"/>
    <mergeCell ref="BE39:BF39"/>
    <mergeCell ref="AQ39:AR39"/>
    <mergeCell ref="AS39:AT39"/>
    <mergeCell ref="AU39:AV39"/>
    <mergeCell ref="AW39:AX39"/>
    <mergeCell ref="BG39:BH39"/>
    <mergeCell ref="AQ9:AR9"/>
    <mergeCell ref="AS9:AT9"/>
    <mergeCell ref="AU9:AV9"/>
    <mergeCell ref="AW9:AX9"/>
    <mergeCell ref="AY9:AZ9"/>
    <mergeCell ref="BA9:BB9"/>
    <mergeCell ref="BC9:BD9"/>
    <mergeCell ref="BE9:BF9"/>
    <mergeCell ref="AY39:AZ39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BC33:BD33"/>
    <mergeCell ref="BE33:BF33"/>
    <mergeCell ref="AY34:AZ34"/>
    <mergeCell ref="BA34:BB34"/>
    <mergeCell ref="BC34:BD34"/>
    <mergeCell ref="BE34:BF3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AQ51:AR51"/>
    <mergeCell ref="AS51:AT51"/>
    <mergeCell ref="AU51:AV51"/>
    <mergeCell ref="AW51:AX51"/>
    <mergeCell ref="BG51:BH51"/>
    <mergeCell ref="AY51:AZ51"/>
    <mergeCell ref="BA51:BB51"/>
    <mergeCell ref="BC51:BD51"/>
    <mergeCell ref="BE51:BF51"/>
    <mergeCell ref="K21:L21"/>
    <mergeCell ref="K8:L8"/>
    <mergeCell ref="K10:L10"/>
    <mergeCell ref="K11:L11"/>
    <mergeCell ref="K20:L20"/>
    <mergeCell ref="BI37:BJ37"/>
    <mergeCell ref="BG27:BH27"/>
    <mergeCell ref="AY37:AZ37"/>
    <mergeCell ref="BA37:BB37"/>
    <mergeCell ref="BC37:BD37"/>
    <mergeCell ref="BE37:BF37"/>
    <mergeCell ref="BG37:BH37"/>
    <mergeCell ref="AY27:AZ27"/>
    <mergeCell ref="BA27:BB27"/>
    <mergeCell ref="BC27:BD27"/>
    <mergeCell ref="BG14:BH14"/>
    <mergeCell ref="AQ40:AR40"/>
    <mergeCell ref="AQ34:AR34"/>
    <mergeCell ref="AS34:AT34"/>
    <mergeCell ref="AU34:AV34"/>
    <mergeCell ref="AW34:AX34"/>
    <mergeCell ref="AS21:AT21"/>
    <mergeCell ref="AU21:AV21"/>
    <mergeCell ref="AW21:AX21"/>
    <mergeCell ref="BG34:BH34"/>
    <mergeCell ref="K24:L24"/>
    <mergeCell ref="K25:L25"/>
    <mergeCell ref="K26:L26"/>
    <mergeCell ref="BG33:BH33"/>
    <mergeCell ref="AQ33:AR33"/>
    <mergeCell ref="AS33:AT33"/>
    <mergeCell ref="AU33:AV33"/>
    <mergeCell ref="AW33:AX33"/>
    <mergeCell ref="AY33:AZ33"/>
    <mergeCell ref="BA33:BB33"/>
    <mergeCell ref="BI43:BJ43"/>
    <mergeCell ref="BI51:BJ51"/>
    <mergeCell ref="A7:D9"/>
    <mergeCell ref="BI14:BJ14"/>
    <mergeCell ref="BI40:BJ40"/>
    <mergeCell ref="BI33:BJ33"/>
    <mergeCell ref="BI39:BJ39"/>
    <mergeCell ref="BI38:BJ38"/>
    <mergeCell ref="BI27:BJ27"/>
    <mergeCell ref="BI34:BJ3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I23:BJ23"/>
    <mergeCell ref="BA23:BB23"/>
    <mergeCell ref="BC23:BD23"/>
    <mergeCell ref="BE23:BF23"/>
    <mergeCell ref="BG23:BH23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I17:BJ17"/>
    <mergeCell ref="BA17:BB17"/>
    <mergeCell ref="BC17:BD17"/>
    <mergeCell ref="BE17:BF17"/>
    <mergeCell ref="BG17:BH1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I28:BJ28"/>
    <mergeCell ref="BA28:BB28"/>
    <mergeCell ref="BC28:BD28"/>
    <mergeCell ref="BE28:BF28"/>
    <mergeCell ref="BG28:BH28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BJ45"/>
  <sheetViews>
    <sheetView showGridLines="0" zoomScaleSheetLayoutView="100" workbookViewId="0" topLeftCell="A1">
      <selection activeCell="E24" sqref="E24:F2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21" t="s">
        <v>377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378</v>
      </c>
      <c r="AS1" s="260"/>
      <c r="AT1" s="261"/>
      <c r="AU1" s="250" t="s">
        <v>379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380</v>
      </c>
      <c r="AS2" s="4"/>
      <c r="AT2" s="5"/>
      <c r="AU2" s="379" t="s">
        <v>381</v>
      </c>
      <c r="AV2" s="380"/>
      <c r="AW2" s="380"/>
      <c r="AX2" s="380"/>
      <c r="AY2" s="380"/>
      <c r="AZ2" s="380"/>
      <c r="BA2" s="380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382</v>
      </c>
      <c r="B3" s="235"/>
      <c r="C3" s="236"/>
      <c r="D3" s="240" t="s">
        <v>383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384</v>
      </c>
      <c r="X3" s="241"/>
      <c r="Y3" s="242"/>
      <c r="Z3" s="240" t="s">
        <v>385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386</v>
      </c>
      <c r="AS3" s="255"/>
      <c r="AT3" s="256"/>
      <c r="AU3" s="199">
        <v>0</v>
      </c>
      <c r="AV3" s="199"/>
      <c r="AW3" s="257"/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387</v>
      </c>
      <c r="B4" s="238"/>
      <c r="C4" s="239"/>
      <c r="D4" s="247" t="s">
        <v>408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388</v>
      </c>
      <c r="X4" s="238"/>
      <c r="Y4" s="239"/>
      <c r="Z4" s="243" t="s">
        <v>389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390</v>
      </c>
      <c r="AS4" s="252"/>
      <c r="AT4" s="253"/>
      <c r="AU4" s="8"/>
      <c r="AV4" s="8">
        <v>1</v>
      </c>
      <c r="AW4" s="8"/>
      <c r="AX4" s="8" t="s">
        <v>391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392</v>
      </c>
      <c r="F6" s="1"/>
      <c r="G6" s="1"/>
      <c r="H6" s="1"/>
      <c r="I6" s="1" t="s">
        <v>393</v>
      </c>
      <c r="J6" s="1"/>
      <c r="K6" s="1"/>
      <c r="L6" s="1"/>
      <c r="M6" s="1"/>
      <c r="N6" s="1"/>
      <c r="O6" s="1"/>
      <c r="P6" s="1"/>
      <c r="Q6" s="1"/>
      <c r="R6" s="1" t="s">
        <v>394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395</v>
      </c>
      <c r="B7" s="307"/>
      <c r="C7" s="307"/>
      <c r="D7" s="308"/>
      <c r="E7" s="228" t="s">
        <v>396</v>
      </c>
      <c r="F7" s="229"/>
      <c r="G7" s="230" t="s">
        <v>396</v>
      </c>
      <c r="H7" s="231"/>
      <c r="I7" s="10" t="s">
        <v>397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398</v>
      </c>
      <c r="F8" s="227"/>
      <c r="G8" s="232" t="s">
        <v>399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70">
        <v>250</v>
      </c>
      <c r="R8" s="17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400</v>
      </c>
      <c r="F9" s="286"/>
      <c r="G9" s="287" t="s">
        <v>400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1">
        <f>IF(V6="℉",(Q8-32)*5/9,Q8*9/5+32)</f>
        <v>121.11111111111111</v>
      </c>
      <c r="R9" s="291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38" t="s">
        <v>409</v>
      </c>
      <c r="B10" s="86"/>
      <c r="C10" s="20"/>
      <c r="D10" s="20"/>
      <c r="E10" s="337">
        <v>60</v>
      </c>
      <c r="F10" s="250"/>
      <c r="G10" s="181">
        <v>35</v>
      </c>
      <c r="H10" s="182"/>
      <c r="I10" s="184">
        <f>G10</f>
        <v>35</v>
      </c>
      <c r="J10" s="183"/>
      <c r="K10" s="181">
        <f>I10</f>
        <v>35</v>
      </c>
      <c r="L10" s="186"/>
      <c r="M10" s="186">
        <v>32.9</v>
      </c>
      <c r="N10" s="183"/>
      <c r="O10" s="183">
        <v>32.1</v>
      </c>
      <c r="P10" s="183"/>
      <c r="Q10" s="183">
        <v>31.5</v>
      </c>
      <c r="R10" s="183"/>
      <c r="S10" s="183">
        <v>31</v>
      </c>
      <c r="T10" s="183"/>
      <c r="U10" s="183">
        <v>29.9</v>
      </c>
      <c r="V10" s="183"/>
      <c r="W10" s="183">
        <v>28.5</v>
      </c>
      <c r="X10" s="183"/>
      <c r="Y10" s="183">
        <v>26.8</v>
      </c>
      <c r="Z10" s="181"/>
      <c r="AA10" s="184">
        <v>25.9</v>
      </c>
      <c r="AB10" s="185"/>
      <c r="AC10" s="186">
        <v>25.1</v>
      </c>
      <c r="AD10" s="183"/>
      <c r="AE10" s="183">
        <v>24.2</v>
      </c>
      <c r="AF10" s="183"/>
      <c r="AG10" s="183">
        <v>23.5</v>
      </c>
      <c r="AH10" s="183"/>
      <c r="AI10" s="183">
        <v>22.8</v>
      </c>
      <c r="AJ10" s="183"/>
      <c r="AK10" s="183">
        <v>22.1</v>
      </c>
      <c r="AL10" s="181"/>
      <c r="AM10" s="184">
        <v>21.5</v>
      </c>
      <c r="AN10" s="185"/>
      <c r="AO10" s="186">
        <v>20.8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63" t="s">
        <v>477</v>
      </c>
      <c r="B11" s="86"/>
      <c r="C11" s="20"/>
      <c r="D11" s="20"/>
      <c r="E11" s="337">
        <v>60</v>
      </c>
      <c r="F11" s="250"/>
      <c r="G11" s="181">
        <v>35</v>
      </c>
      <c r="H11" s="182"/>
      <c r="I11" s="184">
        <f>G11</f>
        <v>35</v>
      </c>
      <c r="J11" s="183"/>
      <c r="K11" s="181">
        <f>I11</f>
        <v>35</v>
      </c>
      <c r="L11" s="186"/>
      <c r="M11" s="186">
        <v>32.9</v>
      </c>
      <c r="N11" s="183"/>
      <c r="O11" s="183">
        <v>32.1</v>
      </c>
      <c r="P11" s="183"/>
      <c r="Q11" s="183">
        <v>31.5</v>
      </c>
      <c r="R11" s="183"/>
      <c r="S11" s="183">
        <v>31</v>
      </c>
      <c r="T11" s="183"/>
      <c r="U11" s="183">
        <v>29.9</v>
      </c>
      <c r="V11" s="183"/>
      <c r="W11" s="183">
        <v>28.5</v>
      </c>
      <c r="X11" s="183"/>
      <c r="Y11" s="183">
        <v>26.8</v>
      </c>
      <c r="Z11" s="181"/>
      <c r="AA11" s="184">
        <v>25.9</v>
      </c>
      <c r="AB11" s="185"/>
      <c r="AC11" s="186">
        <v>25.1</v>
      </c>
      <c r="AD11" s="183"/>
      <c r="AE11" s="183">
        <v>24.2</v>
      </c>
      <c r="AF11" s="183"/>
      <c r="AG11" s="183">
        <v>23.5</v>
      </c>
      <c r="AH11" s="183"/>
      <c r="AI11" s="183">
        <v>22.8</v>
      </c>
      <c r="AJ11" s="183"/>
      <c r="AK11" s="183">
        <v>22.1</v>
      </c>
      <c r="AL11" s="181"/>
      <c r="AM11" s="184">
        <v>21.5</v>
      </c>
      <c r="AN11" s="185"/>
      <c r="AO11" s="186">
        <v>20.8</v>
      </c>
      <c r="AP11" s="183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8"/>
    </row>
    <row r="12" spans="1:62" ht="11.25" customHeight="1">
      <c r="A12" s="38" t="s">
        <v>410</v>
      </c>
      <c r="B12" s="86"/>
      <c r="C12" s="20"/>
      <c r="D12" s="20"/>
      <c r="E12" s="337">
        <v>55</v>
      </c>
      <c r="F12" s="250"/>
      <c r="G12" s="181">
        <v>30</v>
      </c>
      <c r="H12" s="182"/>
      <c r="I12" s="184">
        <f>G12</f>
        <v>30</v>
      </c>
      <c r="J12" s="183"/>
      <c r="K12" s="181">
        <f>I12</f>
        <v>30</v>
      </c>
      <c r="L12" s="186"/>
      <c r="M12" s="186">
        <v>28.9</v>
      </c>
      <c r="N12" s="183"/>
      <c r="O12" s="183">
        <v>28.2</v>
      </c>
      <c r="P12" s="183"/>
      <c r="Q12" s="183">
        <v>27.6</v>
      </c>
      <c r="R12" s="183"/>
      <c r="S12" s="183">
        <v>27.1</v>
      </c>
      <c r="T12" s="183"/>
      <c r="U12" s="183">
        <v>26.1</v>
      </c>
      <c r="V12" s="183"/>
      <c r="W12" s="183">
        <v>25.3</v>
      </c>
      <c r="X12" s="183"/>
      <c r="Y12" s="183">
        <v>24.5</v>
      </c>
      <c r="Z12" s="181"/>
      <c r="AA12" s="184">
        <v>24.1</v>
      </c>
      <c r="AB12" s="185"/>
      <c r="AC12" s="186">
        <v>23.6</v>
      </c>
      <c r="AD12" s="183"/>
      <c r="AE12" s="183">
        <v>23.1</v>
      </c>
      <c r="AF12" s="183"/>
      <c r="AG12" s="183">
        <v>22.4</v>
      </c>
      <c r="AH12" s="183"/>
      <c r="AI12" s="183">
        <v>21.7</v>
      </c>
      <c r="AJ12" s="183"/>
      <c r="AK12" s="183">
        <v>20.9</v>
      </c>
      <c r="AL12" s="181"/>
      <c r="AM12" s="184">
        <v>20</v>
      </c>
      <c r="AN12" s="185"/>
      <c r="AO12" s="186">
        <v>19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5"/>
    </row>
    <row r="13" spans="1:62" ht="11.25" customHeight="1">
      <c r="A13" s="41" t="s">
        <v>411</v>
      </c>
      <c r="B13" s="89"/>
      <c r="C13" s="19"/>
      <c r="D13" s="19"/>
      <c r="E13" s="318">
        <f>E12</f>
        <v>55</v>
      </c>
      <c r="F13" s="319"/>
      <c r="G13" s="133">
        <f>G12</f>
        <v>30</v>
      </c>
      <c r="H13" s="134"/>
      <c r="I13" s="138">
        <f>G13</f>
        <v>30</v>
      </c>
      <c r="J13" s="137"/>
      <c r="K13" s="133">
        <f>I13</f>
        <v>30</v>
      </c>
      <c r="L13" s="140"/>
      <c r="M13" s="140">
        <v>28.6</v>
      </c>
      <c r="N13" s="137"/>
      <c r="O13" s="137">
        <v>28</v>
      </c>
      <c r="P13" s="137"/>
      <c r="Q13" s="137">
        <v>27.6</v>
      </c>
      <c r="R13" s="137"/>
      <c r="S13" s="137">
        <v>27.2</v>
      </c>
      <c r="T13" s="137"/>
      <c r="U13" s="137">
        <v>26.9</v>
      </c>
      <c r="V13" s="137"/>
      <c r="W13" s="137">
        <v>26.9</v>
      </c>
      <c r="X13" s="137"/>
      <c r="Y13" s="137">
        <v>26.9</v>
      </c>
      <c r="Z13" s="133"/>
      <c r="AA13" s="138">
        <v>26.9</v>
      </c>
      <c r="AB13" s="139"/>
      <c r="AC13" s="140">
        <v>26.9</v>
      </c>
      <c r="AD13" s="137"/>
      <c r="AE13" s="137">
        <v>26.8</v>
      </c>
      <c r="AF13" s="137"/>
      <c r="AG13" s="137">
        <v>26.6</v>
      </c>
      <c r="AH13" s="137"/>
      <c r="AI13" s="137">
        <v>26.2</v>
      </c>
      <c r="AJ13" s="137"/>
      <c r="AK13" s="137">
        <v>25.6</v>
      </c>
      <c r="AL13" s="133"/>
      <c r="AM13" s="138">
        <v>24.8</v>
      </c>
      <c r="AN13" s="139"/>
      <c r="AO13" s="140">
        <v>23.7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9"/>
    </row>
    <row r="14" spans="1:62" ht="11.25">
      <c r="A14" s="40" t="s">
        <v>159</v>
      </c>
      <c r="B14" s="4"/>
      <c r="C14" s="4"/>
      <c r="D14" s="4"/>
      <c r="E14" s="189">
        <v>75</v>
      </c>
      <c r="F14" s="190"/>
      <c r="G14" s="191">
        <v>30</v>
      </c>
      <c r="H14" s="192"/>
      <c r="I14" s="209">
        <v>30</v>
      </c>
      <c r="J14" s="206"/>
      <c r="K14" s="207">
        <v>30</v>
      </c>
      <c r="L14" s="211"/>
      <c r="M14" s="181">
        <v>26.7</v>
      </c>
      <c r="N14" s="186"/>
      <c r="O14" s="183">
        <v>25</v>
      </c>
      <c r="P14" s="183"/>
      <c r="Q14" s="183">
        <v>23.6</v>
      </c>
      <c r="R14" s="183"/>
      <c r="S14" s="183">
        <v>22.4</v>
      </c>
      <c r="T14" s="183"/>
      <c r="U14" s="183">
        <v>20.7</v>
      </c>
      <c r="V14" s="183"/>
      <c r="W14" s="183">
        <v>19.4</v>
      </c>
      <c r="X14" s="183"/>
      <c r="Y14" s="183">
        <v>18.4</v>
      </c>
      <c r="Z14" s="181"/>
      <c r="AA14" s="184">
        <v>18</v>
      </c>
      <c r="AB14" s="185"/>
      <c r="AC14" s="186">
        <v>17.6</v>
      </c>
      <c r="AD14" s="183"/>
      <c r="AE14" s="183">
        <v>17.2</v>
      </c>
      <c r="AF14" s="183"/>
      <c r="AG14" s="183">
        <v>16.9</v>
      </c>
      <c r="AH14" s="183"/>
      <c r="AI14" s="183">
        <v>16.5</v>
      </c>
      <c r="AJ14" s="183"/>
      <c r="AK14" s="183">
        <v>16.2</v>
      </c>
      <c r="AL14" s="181"/>
      <c r="AM14" s="184">
        <v>15.9</v>
      </c>
      <c r="AN14" s="185"/>
      <c r="AO14" s="186">
        <v>15.5</v>
      </c>
      <c r="AP14" s="183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10"/>
    </row>
    <row r="15" spans="1:62" ht="11.25">
      <c r="A15" s="40" t="s">
        <v>458</v>
      </c>
      <c r="B15" s="24"/>
      <c r="C15" s="24"/>
      <c r="D15" s="24"/>
      <c r="E15" s="176">
        <v>70</v>
      </c>
      <c r="F15" s="177"/>
      <c r="G15" s="178">
        <v>25</v>
      </c>
      <c r="H15" s="179"/>
      <c r="I15" s="209">
        <v>25</v>
      </c>
      <c r="J15" s="206"/>
      <c r="K15" s="207">
        <v>25</v>
      </c>
      <c r="L15" s="211"/>
      <c r="M15" s="199">
        <v>22.7</v>
      </c>
      <c r="N15" s="199"/>
      <c r="O15" s="199">
        <v>21.4</v>
      </c>
      <c r="P15" s="199"/>
      <c r="Q15" s="199">
        <v>20.2</v>
      </c>
      <c r="R15" s="199"/>
      <c r="S15" s="199">
        <v>19.2</v>
      </c>
      <c r="T15" s="199"/>
      <c r="U15" s="199">
        <v>17.5</v>
      </c>
      <c r="V15" s="199"/>
      <c r="W15" s="199">
        <v>16.4</v>
      </c>
      <c r="X15" s="199"/>
      <c r="Y15" s="199">
        <v>15.5</v>
      </c>
      <c r="Z15" s="201"/>
      <c r="AA15" s="202">
        <v>15.2</v>
      </c>
      <c r="AB15" s="200"/>
      <c r="AC15" s="203">
        <v>15</v>
      </c>
      <c r="AD15" s="199"/>
      <c r="AE15" s="199">
        <v>14.7</v>
      </c>
      <c r="AF15" s="199"/>
      <c r="AG15" s="199">
        <v>14.5</v>
      </c>
      <c r="AH15" s="199"/>
      <c r="AI15" s="199">
        <v>14.3</v>
      </c>
      <c r="AJ15" s="199"/>
      <c r="AK15" s="199">
        <v>14</v>
      </c>
      <c r="AL15" s="201"/>
      <c r="AM15" s="202">
        <v>13.7</v>
      </c>
      <c r="AN15" s="200"/>
      <c r="AO15" s="203">
        <v>13.3</v>
      </c>
      <c r="AP15" s="199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10"/>
    </row>
    <row r="16" spans="1:62" ht="11.25" customHeight="1">
      <c r="A16" s="40" t="s">
        <v>441</v>
      </c>
      <c r="B16" s="24"/>
      <c r="C16" s="24"/>
      <c r="D16" s="24"/>
      <c r="E16" s="176">
        <v>75</v>
      </c>
      <c r="F16" s="177"/>
      <c r="G16" s="178">
        <v>30</v>
      </c>
      <c r="H16" s="179"/>
      <c r="I16" s="173">
        <v>30</v>
      </c>
      <c r="J16" s="170"/>
      <c r="K16" s="171">
        <v>30</v>
      </c>
      <c r="L16" s="175"/>
      <c r="M16" s="133">
        <v>26.7</v>
      </c>
      <c r="N16" s="140"/>
      <c r="O16" s="137">
        <v>25</v>
      </c>
      <c r="P16" s="137"/>
      <c r="Q16" s="137">
        <v>23.6</v>
      </c>
      <c r="R16" s="137"/>
      <c r="S16" s="137">
        <v>22.4</v>
      </c>
      <c r="T16" s="137"/>
      <c r="U16" s="137">
        <v>20.7</v>
      </c>
      <c r="V16" s="137"/>
      <c r="W16" s="137">
        <v>19.4</v>
      </c>
      <c r="X16" s="137"/>
      <c r="Y16" s="137">
        <v>18.4</v>
      </c>
      <c r="Z16" s="133"/>
      <c r="AA16" s="138">
        <v>18</v>
      </c>
      <c r="AB16" s="139"/>
      <c r="AC16" s="140">
        <v>17.6</v>
      </c>
      <c r="AD16" s="137"/>
      <c r="AE16" s="137">
        <v>17.2</v>
      </c>
      <c r="AF16" s="137"/>
      <c r="AG16" s="137">
        <v>16.9</v>
      </c>
      <c r="AH16" s="137"/>
      <c r="AI16" s="137">
        <v>16.5</v>
      </c>
      <c r="AJ16" s="137"/>
      <c r="AK16" s="137">
        <v>16.2</v>
      </c>
      <c r="AL16" s="133"/>
      <c r="AM16" s="138">
        <v>15.9</v>
      </c>
      <c r="AN16" s="139"/>
      <c r="AO16" s="140">
        <v>15.5</v>
      </c>
      <c r="AP16" s="137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4"/>
    </row>
    <row r="17" spans="1:62" ht="11.25" customHeight="1">
      <c r="A17" s="38" t="s">
        <v>152</v>
      </c>
      <c r="B17" s="20"/>
      <c r="C17" s="20"/>
      <c r="D17" s="20"/>
      <c r="E17" s="195">
        <v>75</v>
      </c>
      <c r="F17" s="196"/>
      <c r="G17" s="197">
        <v>30</v>
      </c>
      <c r="H17" s="198"/>
      <c r="I17" s="184">
        <v>30</v>
      </c>
      <c r="J17" s="183"/>
      <c r="K17" s="183">
        <v>30</v>
      </c>
      <c r="L17" s="183"/>
      <c r="M17" s="183">
        <v>27.4</v>
      </c>
      <c r="N17" s="183"/>
      <c r="O17" s="183">
        <v>25.9</v>
      </c>
      <c r="P17" s="183"/>
      <c r="Q17" s="183">
        <v>24.6</v>
      </c>
      <c r="R17" s="183"/>
      <c r="S17" s="183">
        <v>23.4</v>
      </c>
      <c r="T17" s="183"/>
      <c r="U17" s="183">
        <v>21.4</v>
      </c>
      <c r="V17" s="183"/>
      <c r="W17" s="183">
        <v>20</v>
      </c>
      <c r="X17" s="183"/>
      <c r="Y17" s="183">
        <v>18.9</v>
      </c>
      <c r="Z17" s="181"/>
      <c r="AA17" s="184">
        <v>18.5</v>
      </c>
      <c r="AB17" s="185"/>
      <c r="AC17" s="186">
        <v>18.2</v>
      </c>
      <c r="AD17" s="183"/>
      <c r="AE17" s="183">
        <v>17.9</v>
      </c>
      <c r="AF17" s="183"/>
      <c r="AG17" s="183">
        <v>17.7</v>
      </c>
      <c r="AH17" s="183"/>
      <c r="AI17" s="183">
        <v>17.5</v>
      </c>
      <c r="AJ17" s="183"/>
      <c r="AK17" s="183">
        <v>17.3</v>
      </c>
      <c r="AL17" s="181"/>
      <c r="AM17" s="184">
        <v>17.1</v>
      </c>
      <c r="AN17" s="185"/>
      <c r="AO17" s="186">
        <v>17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5"/>
    </row>
    <row r="18" spans="1:62" ht="11.25" customHeight="1">
      <c r="A18" s="41" t="s">
        <v>149</v>
      </c>
      <c r="B18" s="19"/>
      <c r="C18" s="19"/>
      <c r="D18" s="19"/>
      <c r="E18" s="142">
        <v>70</v>
      </c>
      <c r="F18" s="143"/>
      <c r="G18" s="132">
        <v>25</v>
      </c>
      <c r="H18" s="131"/>
      <c r="I18" s="138">
        <v>25</v>
      </c>
      <c r="J18" s="137"/>
      <c r="K18" s="137">
        <v>25</v>
      </c>
      <c r="L18" s="137"/>
      <c r="M18" s="137">
        <v>22.7</v>
      </c>
      <c r="N18" s="137"/>
      <c r="O18" s="137">
        <v>21.3</v>
      </c>
      <c r="P18" s="137"/>
      <c r="Q18" s="137">
        <v>20.1</v>
      </c>
      <c r="R18" s="137"/>
      <c r="S18" s="137">
        <v>19</v>
      </c>
      <c r="T18" s="137"/>
      <c r="U18" s="137">
        <v>17.5</v>
      </c>
      <c r="V18" s="137"/>
      <c r="W18" s="137">
        <v>16.4</v>
      </c>
      <c r="X18" s="137"/>
      <c r="Y18" s="137">
        <v>15.6</v>
      </c>
      <c r="Z18" s="133"/>
      <c r="AA18" s="138">
        <v>15.3</v>
      </c>
      <c r="AB18" s="139"/>
      <c r="AC18" s="140">
        <v>15</v>
      </c>
      <c r="AD18" s="137"/>
      <c r="AE18" s="137">
        <v>14.7</v>
      </c>
      <c r="AF18" s="137"/>
      <c r="AG18" s="137">
        <v>14.4</v>
      </c>
      <c r="AH18" s="137"/>
      <c r="AI18" s="137">
        <v>14.1</v>
      </c>
      <c r="AJ18" s="137"/>
      <c r="AK18" s="137">
        <v>13.8</v>
      </c>
      <c r="AL18" s="133"/>
      <c r="AM18" s="138">
        <v>13.5</v>
      </c>
      <c r="AN18" s="139"/>
      <c r="AO18" s="140">
        <v>13.2</v>
      </c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9"/>
    </row>
    <row r="19" spans="1:62" ht="11.25" customHeight="1">
      <c r="A19" s="63" t="s">
        <v>413</v>
      </c>
      <c r="B19" s="86"/>
      <c r="C19" s="20"/>
      <c r="D19" s="20"/>
      <c r="E19" s="195">
        <v>70</v>
      </c>
      <c r="F19" s="196"/>
      <c r="G19" s="197">
        <v>25</v>
      </c>
      <c r="H19" s="198"/>
      <c r="I19" s="344">
        <v>25</v>
      </c>
      <c r="J19" s="205"/>
      <c r="K19" s="197">
        <v>25</v>
      </c>
      <c r="L19" s="343"/>
      <c r="M19" s="343">
        <v>23.4</v>
      </c>
      <c r="N19" s="205"/>
      <c r="O19" s="205">
        <v>22.5</v>
      </c>
      <c r="P19" s="205"/>
      <c r="Q19" s="205">
        <v>21.5</v>
      </c>
      <c r="R19" s="205"/>
      <c r="S19" s="205">
        <v>20.7</v>
      </c>
      <c r="T19" s="205"/>
      <c r="U19" s="205">
        <v>19.2</v>
      </c>
      <c r="V19" s="205"/>
      <c r="W19" s="205">
        <v>17.9</v>
      </c>
      <c r="X19" s="205"/>
      <c r="Y19" s="205">
        <v>16.9</v>
      </c>
      <c r="Z19" s="197"/>
      <c r="AA19" s="344">
        <v>16.5</v>
      </c>
      <c r="AB19" s="345"/>
      <c r="AC19" s="343">
        <v>16.2</v>
      </c>
      <c r="AD19" s="205"/>
      <c r="AE19" s="205">
        <v>15.9</v>
      </c>
      <c r="AF19" s="205"/>
      <c r="AG19" s="205">
        <v>15.7</v>
      </c>
      <c r="AH19" s="205"/>
      <c r="AI19" s="205">
        <v>15.5</v>
      </c>
      <c r="AJ19" s="205"/>
      <c r="AK19" s="205">
        <v>15.3</v>
      </c>
      <c r="AL19" s="197"/>
      <c r="AM19" s="344">
        <v>15.2</v>
      </c>
      <c r="AN19" s="345"/>
      <c r="AO19" s="343">
        <v>15</v>
      </c>
      <c r="AP19" s="205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5"/>
    </row>
    <row r="20" spans="1:62" ht="11.25" customHeight="1">
      <c r="A20" s="129" t="s">
        <v>470</v>
      </c>
      <c r="B20" s="89"/>
      <c r="C20" s="19"/>
      <c r="D20" s="19"/>
      <c r="E20" s="142">
        <v>75</v>
      </c>
      <c r="F20" s="143"/>
      <c r="G20" s="132">
        <v>30</v>
      </c>
      <c r="H20" s="131"/>
      <c r="I20" s="346">
        <v>30</v>
      </c>
      <c r="J20" s="141"/>
      <c r="K20" s="132">
        <v>30</v>
      </c>
      <c r="L20" s="348"/>
      <c r="M20" s="180">
        <v>27.9</v>
      </c>
      <c r="N20" s="180"/>
      <c r="O20" s="180">
        <v>26.5</v>
      </c>
      <c r="P20" s="180"/>
      <c r="Q20" s="180">
        <v>25.3</v>
      </c>
      <c r="R20" s="180"/>
      <c r="S20" s="180">
        <v>24.2</v>
      </c>
      <c r="T20" s="180"/>
      <c r="U20" s="180">
        <v>22.6</v>
      </c>
      <c r="V20" s="180"/>
      <c r="W20" s="180">
        <v>21.4</v>
      </c>
      <c r="X20" s="180"/>
      <c r="Y20" s="180">
        <v>20.6</v>
      </c>
      <c r="Z20" s="178"/>
      <c r="AA20" s="338">
        <v>20.2</v>
      </c>
      <c r="AB20" s="339"/>
      <c r="AC20" s="340">
        <v>19.9</v>
      </c>
      <c r="AD20" s="180"/>
      <c r="AE20" s="180">
        <v>19.6</v>
      </c>
      <c r="AF20" s="180"/>
      <c r="AG20" s="180">
        <v>19.4</v>
      </c>
      <c r="AH20" s="180"/>
      <c r="AI20" s="180">
        <v>19.1</v>
      </c>
      <c r="AJ20" s="180"/>
      <c r="AK20" s="180">
        <v>18.8</v>
      </c>
      <c r="AL20" s="178"/>
      <c r="AM20" s="338">
        <v>18.5</v>
      </c>
      <c r="AN20" s="339"/>
      <c r="AO20" s="340">
        <v>18.2</v>
      </c>
      <c r="AP20" s="180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9"/>
    </row>
    <row r="21" spans="1:62" ht="11.25" customHeight="1">
      <c r="A21" s="63" t="s">
        <v>471</v>
      </c>
      <c r="B21" s="20"/>
      <c r="C21" s="20"/>
      <c r="D21" s="20"/>
      <c r="E21" s="195">
        <v>75</v>
      </c>
      <c r="F21" s="196"/>
      <c r="G21" s="197">
        <v>30</v>
      </c>
      <c r="H21" s="198"/>
      <c r="I21" s="344">
        <v>30</v>
      </c>
      <c r="J21" s="205"/>
      <c r="K21" s="197">
        <v>30</v>
      </c>
      <c r="L21" s="343"/>
      <c r="M21" s="205">
        <v>28.5</v>
      </c>
      <c r="N21" s="205"/>
      <c r="O21" s="205">
        <v>27.7</v>
      </c>
      <c r="P21" s="205"/>
      <c r="Q21" s="205">
        <v>27.1</v>
      </c>
      <c r="R21" s="205"/>
      <c r="S21" s="205">
        <v>26.6</v>
      </c>
      <c r="T21" s="205"/>
      <c r="U21" s="205">
        <v>25.8</v>
      </c>
      <c r="V21" s="205"/>
      <c r="W21" s="205">
        <v>25.1</v>
      </c>
      <c r="X21" s="205"/>
      <c r="Y21" s="205">
        <v>24.5</v>
      </c>
      <c r="Z21" s="197"/>
      <c r="AA21" s="344">
        <v>24.1</v>
      </c>
      <c r="AB21" s="345"/>
      <c r="AC21" s="343">
        <v>23.8</v>
      </c>
      <c r="AD21" s="205"/>
      <c r="AE21" s="205">
        <v>23.5</v>
      </c>
      <c r="AF21" s="205"/>
      <c r="AG21" s="205">
        <v>23.2</v>
      </c>
      <c r="AH21" s="205"/>
      <c r="AI21" s="205">
        <v>22.9</v>
      </c>
      <c r="AJ21" s="205"/>
      <c r="AK21" s="205">
        <v>22.7</v>
      </c>
      <c r="AL21" s="197"/>
      <c r="AM21" s="344">
        <v>22.4</v>
      </c>
      <c r="AN21" s="345"/>
      <c r="AO21" s="343">
        <v>22.1</v>
      </c>
      <c r="AP21" s="205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5"/>
    </row>
    <row r="22" spans="1:62" ht="11.25" customHeight="1">
      <c r="A22" s="70" t="s">
        <v>472</v>
      </c>
      <c r="B22" s="19"/>
      <c r="C22" s="19"/>
      <c r="D22" s="19"/>
      <c r="E22" s="142">
        <v>65</v>
      </c>
      <c r="F22" s="143"/>
      <c r="G22" s="132">
        <v>25</v>
      </c>
      <c r="H22" s="131"/>
      <c r="I22" s="346">
        <v>25</v>
      </c>
      <c r="J22" s="141"/>
      <c r="K22" s="132">
        <v>25</v>
      </c>
      <c r="L22" s="348"/>
      <c r="M22" s="141">
        <v>23.8</v>
      </c>
      <c r="N22" s="141"/>
      <c r="O22" s="141">
        <v>23</v>
      </c>
      <c r="P22" s="141"/>
      <c r="Q22" s="141">
        <v>22.3</v>
      </c>
      <c r="R22" s="141"/>
      <c r="S22" s="141">
        <v>21.7</v>
      </c>
      <c r="T22" s="141"/>
      <c r="U22" s="141">
        <v>20.4</v>
      </c>
      <c r="V22" s="141"/>
      <c r="W22" s="141">
        <v>19.3</v>
      </c>
      <c r="X22" s="141"/>
      <c r="Y22" s="141">
        <v>18.3</v>
      </c>
      <c r="Z22" s="132"/>
      <c r="AA22" s="346">
        <v>17.9</v>
      </c>
      <c r="AB22" s="347"/>
      <c r="AC22" s="348">
        <v>17.4</v>
      </c>
      <c r="AD22" s="141"/>
      <c r="AE22" s="141">
        <v>17.1</v>
      </c>
      <c r="AF22" s="141"/>
      <c r="AG22" s="141">
        <v>16.7</v>
      </c>
      <c r="AH22" s="141"/>
      <c r="AI22" s="141">
        <v>16.4</v>
      </c>
      <c r="AJ22" s="141"/>
      <c r="AK22" s="141">
        <v>16.1</v>
      </c>
      <c r="AL22" s="132"/>
      <c r="AM22" s="346">
        <v>15.8</v>
      </c>
      <c r="AN22" s="347"/>
      <c r="AO22" s="348">
        <v>15.5</v>
      </c>
      <c r="AP22" s="141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9"/>
    </row>
    <row r="23" spans="1:62" ht="11.25" customHeight="1">
      <c r="A23" s="46"/>
      <c r="B23" s="86"/>
      <c r="C23" s="20"/>
      <c r="D23" s="20"/>
      <c r="E23" s="337"/>
      <c r="F23" s="250"/>
      <c r="G23" s="181"/>
      <c r="H23" s="182"/>
      <c r="I23" s="184"/>
      <c r="J23" s="183"/>
      <c r="K23" s="181"/>
      <c r="L23" s="186"/>
      <c r="M23" s="181"/>
      <c r="N23" s="186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1"/>
      <c r="AA23" s="184"/>
      <c r="AB23" s="185"/>
      <c r="AC23" s="186"/>
      <c r="AD23" s="183"/>
      <c r="AE23" s="183"/>
      <c r="AF23" s="183"/>
      <c r="AG23" s="183"/>
      <c r="AH23" s="183"/>
      <c r="AI23" s="183"/>
      <c r="AJ23" s="183"/>
      <c r="AK23" s="183"/>
      <c r="AL23" s="181"/>
      <c r="AM23" s="184"/>
      <c r="AN23" s="185"/>
      <c r="AO23" s="186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5"/>
    </row>
    <row r="24" spans="1:62" ht="11.25" customHeight="1">
      <c r="A24" s="39"/>
      <c r="B24" s="93"/>
      <c r="C24" s="4"/>
      <c r="D24" s="4"/>
      <c r="E24" s="341"/>
      <c r="F24" s="258"/>
      <c r="G24" s="201"/>
      <c r="H24" s="315"/>
      <c r="I24" s="202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201"/>
      <c r="AA24" s="202"/>
      <c r="AB24" s="200"/>
      <c r="AC24" s="203"/>
      <c r="AD24" s="199"/>
      <c r="AE24" s="199"/>
      <c r="AF24" s="199"/>
      <c r="AG24" s="199"/>
      <c r="AH24" s="199"/>
      <c r="AI24" s="199"/>
      <c r="AJ24" s="199"/>
      <c r="AK24" s="199"/>
      <c r="AL24" s="201"/>
      <c r="AM24" s="202"/>
      <c r="AN24" s="200"/>
      <c r="AO24" s="203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1"/>
      <c r="BI24" s="201"/>
      <c r="BJ24" s="315"/>
    </row>
    <row r="25" spans="1:62" ht="11.25" customHeight="1">
      <c r="A25" s="39"/>
      <c r="B25" s="93"/>
      <c r="C25" s="4"/>
      <c r="D25" s="4"/>
      <c r="E25" s="341"/>
      <c r="F25" s="258"/>
      <c r="G25" s="201"/>
      <c r="H25" s="315"/>
      <c r="I25" s="202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1"/>
      <c r="AA25" s="202"/>
      <c r="AB25" s="200"/>
      <c r="AC25" s="203"/>
      <c r="AD25" s="199"/>
      <c r="AE25" s="199"/>
      <c r="AF25" s="199"/>
      <c r="AG25" s="199"/>
      <c r="AH25" s="199"/>
      <c r="AI25" s="199"/>
      <c r="AJ25" s="199"/>
      <c r="AK25" s="199"/>
      <c r="AL25" s="201"/>
      <c r="AM25" s="202"/>
      <c r="AN25" s="200"/>
      <c r="AO25" s="203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201"/>
      <c r="BI25" s="201"/>
      <c r="BJ25" s="315"/>
    </row>
    <row r="26" spans="1:62" ht="11.25" customHeight="1">
      <c r="A26" s="39"/>
      <c r="B26" s="93"/>
      <c r="C26" s="4"/>
      <c r="D26" s="4"/>
      <c r="E26" s="341"/>
      <c r="F26" s="258"/>
      <c r="G26" s="201"/>
      <c r="H26" s="315"/>
      <c r="I26" s="202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201"/>
      <c r="AA26" s="202"/>
      <c r="AB26" s="200"/>
      <c r="AC26" s="203"/>
      <c r="AD26" s="199"/>
      <c r="AE26" s="199"/>
      <c r="AF26" s="199"/>
      <c r="AG26" s="199"/>
      <c r="AH26" s="199"/>
      <c r="AI26" s="199"/>
      <c r="AJ26" s="199"/>
      <c r="AK26" s="199"/>
      <c r="AL26" s="201"/>
      <c r="AM26" s="202"/>
      <c r="AN26" s="200"/>
      <c r="AO26" s="203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201"/>
      <c r="BI26" s="201"/>
      <c r="BJ26" s="315"/>
    </row>
    <row r="27" spans="1:62" ht="11.25" customHeight="1">
      <c r="A27" s="39"/>
      <c r="B27" s="93"/>
      <c r="C27" s="4"/>
      <c r="D27" s="4"/>
      <c r="E27" s="341"/>
      <c r="F27" s="258"/>
      <c r="G27" s="201"/>
      <c r="H27" s="315"/>
      <c r="I27" s="202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1"/>
      <c r="AA27" s="202"/>
      <c r="AB27" s="200"/>
      <c r="AC27" s="203"/>
      <c r="AD27" s="199"/>
      <c r="AE27" s="199"/>
      <c r="AF27" s="199"/>
      <c r="AG27" s="199"/>
      <c r="AH27" s="199"/>
      <c r="AI27" s="199"/>
      <c r="AJ27" s="199"/>
      <c r="AK27" s="199"/>
      <c r="AL27" s="201"/>
      <c r="AM27" s="202"/>
      <c r="AN27" s="200"/>
      <c r="AO27" s="203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201"/>
      <c r="BI27" s="201"/>
      <c r="BJ27" s="315"/>
    </row>
    <row r="28" spans="1:62" ht="11.25" customHeight="1">
      <c r="A28" s="44"/>
      <c r="B28" s="93"/>
      <c r="C28" s="4"/>
      <c r="D28" s="4"/>
      <c r="E28" s="341"/>
      <c r="F28" s="258"/>
      <c r="G28" s="201"/>
      <c r="H28" s="315"/>
      <c r="I28" s="202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1"/>
      <c r="AA28" s="202"/>
      <c r="AB28" s="200"/>
      <c r="AC28" s="203"/>
      <c r="AD28" s="199"/>
      <c r="AE28" s="199"/>
      <c r="AF28" s="199"/>
      <c r="AG28" s="199"/>
      <c r="AH28" s="199"/>
      <c r="AI28" s="199"/>
      <c r="AJ28" s="199"/>
      <c r="AK28" s="199"/>
      <c r="AL28" s="201"/>
      <c r="AM28" s="202"/>
      <c r="AN28" s="200"/>
      <c r="AO28" s="203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201"/>
      <c r="BI28" s="201"/>
      <c r="BJ28" s="315"/>
    </row>
    <row r="29" spans="1:62" ht="11.25" customHeight="1">
      <c r="A29" s="44"/>
      <c r="B29" s="93"/>
      <c r="C29" s="4"/>
      <c r="D29" s="4"/>
      <c r="E29" s="341"/>
      <c r="F29" s="258"/>
      <c r="G29" s="201"/>
      <c r="H29" s="315"/>
      <c r="I29" s="202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201"/>
      <c r="AA29" s="202"/>
      <c r="AB29" s="200"/>
      <c r="AC29" s="203"/>
      <c r="AD29" s="199"/>
      <c r="AE29" s="199"/>
      <c r="AF29" s="199"/>
      <c r="AG29" s="199"/>
      <c r="AH29" s="199"/>
      <c r="AI29" s="199"/>
      <c r="AJ29" s="199"/>
      <c r="AK29" s="199"/>
      <c r="AL29" s="201"/>
      <c r="AM29" s="202"/>
      <c r="AN29" s="200"/>
      <c r="AO29" s="203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1"/>
      <c r="BI29" s="201"/>
      <c r="BJ29" s="315"/>
    </row>
    <row r="30" spans="1:62" ht="11.25" customHeight="1">
      <c r="A30" s="44"/>
      <c r="B30" s="93"/>
      <c r="C30" s="4"/>
      <c r="D30" s="4"/>
      <c r="E30" s="341"/>
      <c r="F30" s="258"/>
      <c r="G30" s="201"/>
      <c r="H30" s="315"/>
      <c r="I30" s="202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201"/>
      <c r="AA30" s="202"/>
      <c r="AB30" s="200"/>
      <c r="AC30" s="203"/>
      <c r="AD30" s="199"/>
      <c r="AE30" s="199"/>
      <c r="AF30" s="199"/>
      <c r="AG30" s="199"/>
      <c r="AH30" s="199"/>
      <c r="AI30" s="199"/>
      <c r="AJ30" s="199"/>
      <c r="AK30" s="199"/>
      <c r="AL30" s="201"/>
      <c r="AM30" s="202"/>
      <c r="AN30" s="200"/>
      <c r="AO30" s="203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201"/>
      <c r="BI30" s="201"/>
      <c r="BJ30" s="315"/>
    </row>
    <row r="31" spans="1:62" ht="11.25" customHeight="1">
      <c r="A31" s="44"/>
      <c r="B31" s="93"/>
      <c r="C31" s="4"/>
      <c r="D31" s="4"/>
      <c r="E31" s="341"/>
      <c r="F31" s="258"/>
      <c r="G31" s="201"/>
      <c r="H31" s="315"/>
      <c r="I31" s="202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1"/>
      <c r="AA31" s="202"/>
      <c r="AB31" s="200"/>
      <c r="AC31" s="203"/>
      <c r="AD31" s="199"/>
      <c r="AE31" s="199"/>
      <c r="AF31" s="199"/>
      <c r="AG31" s="199"/>
      <c r="AH31" s="199"/>
      <c r="AI31" s="199"/>
      <c r="AJ31" s="199"/>
      <c r="AK31" s="199"/>
      <c r="AL31" s="201"/>
      <c r="AM31" s="202"/>
      <c r="AN31" s="200"/>
      <c r="AO31" s="203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201"/>
      <c r="BI31" s="201"/>
      <c r="BJ31" s="315"/>
    </row>
    <row r="32" spans="1:62" ht="11.25" customHeight="1">
      <c r="A32" s="39"/>
      <c r="B32" s="93"/>
      <c r="C32" s="4"/>
      <c r="D32" s="4"/>
      <c r="E32" s="341"/>
      <c r="F32" s="258"/>
      <c r="G32" s="201"/>
      <c r="H32" s="315"/>
      <c r="I32" s="202"/>
      <c r="J32" s="199"/>
      <c r="K32" s="199"/>
      <c r="L32" s="199"/>
      <c r="M32" s="199"/>
      <c r="N32" s="199"/>
      <c r="O32" s="199"/>
      <c r="P32" s="199"/>
      <c r="Q32" s="204"/>
      <c r="R32" s="204"/>
      <c r="S32" s="199"/>
      <c r="T32" s="199"/>
      <c r="U32" s="199"/>
      <c r="V32" s="199"/>
      <c r="W32" s="199"/>
      <c r="X32" s="199"/>
      <c r="Y32" s="199"/>
      <c r="Z32" s="201"/>
      <c r="AA32" s="202"/>
      <c r="AB32" s="200"/>
      <c r="AC32" s="203"/>
      <c r="AD32" s="199"/>
      <c r="AE32" s="199"/>
      <c r="AF32" s="199"/>
      <c r="AG32" s="199"/>
      <c r="AH32" s="199"/>
      <c r="AI32" s="199"/>
      <c r="AJ32" s="199"/>
      <c r="AK32" s="199"/>
      <c r="AL32" s="201"/>
      <c r="AM32" s="202"/>
      <c r="AN32" s="200"/>
      <c r="AO32" s="203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201"/>
      <c r="BI32" s="201"/>
      <c r="BJ32" s="315"/>
    </row>
    <row r="33" spans="1:62" ht="11.25" customHeight="1">
      <c r="A33" s="39"/>
      <c r="B33" s="93"/>
      <c r="C33" s="4"/>
      <c r="D33" s="4"/>
      <c r="E33" s="341"/>
      <c r="F33" s="258"/>
      <c r="G33" s="201"/>
      <c r="H33" s="315"/>
      <c r="I33" s="202"/>
      <c r="J33" s="199"/>
      <c r="K33" s="199"/>
      <c r="L33" s="199"/>
      <c r="M33" s="199"/>
      <c r="N33" s="199"/>
      <c r="O33" s="199"/>
      <c r="P33" s="199"/>
      <c r="Q33" s="204"/>
      <c r="R33" s="204"/>
      <c r="S33" s="199"/>
      <c r="T33" s="199"/>
      <c r="U33" s="199"/>
      <c r="V33" s="199"/>
      <c r="W33" s="199"/>
      <c r="X33" s="199"/>
      <c r="Y33" s="199"/>
      <c r="Z33" s="201"/>
      <c r="AA33" s="202"/>
      <c r="AB33" s="200"/>
      <c r="AC33" s="203"/>
      <c r="AD33" s="199"/>
      <c r="AE33" s="199"/>
      <c r="AF33" s="199"/>
      <c r="AG33" s="199"/>
      <c r="AH33" s="199"/>
      <c r="AI33" s="199"/>
      <c r="AJ33" s="199"/>
      <c r="AK33" s="199"/>
      <c r="AL33" s="201"/>
      <c r="AM33" s="202"/>
      <c r="AN33" s="200"/>
      <c r="AO33" s="203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1"/>
      <c r="BI33" s="201"/>
      <c r="BJ33" s="315"/>
    </row>
    <row r="34" spans="1:62" ht="11.25" customHeight="1">
      <c r="A34" s="39"/>
      <c r="B34" s="93"/>
      <c r="C34" s="4"/>
      <c r="D34" s="4"/>
      <c r="E34" s="341"/>
      <c r="F34" s="258"/>
      <c r="G34" s="201"/>
      <c r="H34" s="315"/>
      <c r="I34" s="202"/>
      <c r="J34" s="199"/>
      <c r="K34" s="199"/>
      <c r="L34" s="199"/>
      <c r="M34" s="199"/>
      <c r="N34" s="199"/>
      <c r="O34" s="199"/>
      <c r="P34" s="199"/>
      <c r="Q34" s="204"/>
      <c r="R34" s="204"/>
      <c r="S34" s="199"/>
      <c r="T34" s="199"/>
      <c r="U34" s="199"/>
      <c r="V34" s="199"/>
      <c r="W34" s="199"/>
      <c r="X34" s="199"/>
      <c r="Y34" s="199"/>
      <c r="Z34" s="201"/>
      <c r="AA34" s="202"/>
      <c r="AB34" s="200"/>
      <c r="AC34" s="203"/>
      <c r="AD34" s="199"/>
      <c r="AE34" s="199"/>
      <c r="AF34" s="199"/>
      <c r="AG34" s="199"/>
      <c r="AH34" s="199"/>
      <c r="AI34" s="199"/>
      <c r="AJ34" s="199"/>
      <c r="AK34" s="199"/>
      <c r="AL34" s="201"/>
      <c r="AM34" s="202"/>
      <c r="AN34" s="200"/>
      <c r="AO34" s="203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201"/>
      <c r="BI34" s="201"/>
      <c r="BJ34" s="315"/>
    </row>
    <row r="35" spans="1:62" ht="11.25" customHeight="1">
      <c r="A35" s="39"/>
      <c r="B35" s="93"/>
      <c r="C35" s="4"/>
      <c r="D35" s="4"/>
      <c r="E35" s="341"/>
      <c r="F35" s="258"/>
      <c r="G35" s="201"/>
      <c r="H35" s="315"/>
      <c r="I35" s="202"/>
      <c r="J35" s="199"/>
      <c r="K35" s="199"/>
      <c r="L35" s="199"/>
      <c r="M35" s="199"/>
      <c r="N35" s="199"/>
      <c r="O35" s="199"/>
      <c r="P35" s="199"/>
      <c r="Q35" s="204"/>
      <c r="R35" s="204"/>
      <c r="S35" s="199"/>
      <c r="T35" s="199"/>
      <c r="U35" s="199"/>
      <c r="V35" s="199"/>
      <c r="W35" s="199"/>
      <c r="X35" s="199"/>
      <c r="Y35" s="199"/>
      <c r="Z35" s="201"/>
      <c r="AA35" s="202"/>
      <c r="AB35" s="200"/>
      <c r="AC35" s="203"/>
      <c r="AD35" s="199"/>
      <c r="AE35" s="199"/>
      <c r="AF35" s="199"/>
      <c r="AG35" s="199"/>
      <c r="AH35" s="199"/>
      <c r="AI35" s="199"/>
      <c r="AJ35" s="199"/>
      <c r="AK35" s="199"/>
      <c r="AL35" s="201"/>
      <c r="AM35" s="202"/>
      <c r="AN35" s="200"/>
      <c r="AO35" s="203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201"/>
      <c r="BI35" s="201"/>
      <c r="BJ35" s="315"/>
    </row>
    <row r="36" spans="1:62" ht="11.25" customHeight="1">
      <c r="A36" s="39"/>
      <c r="B36" s="93"/>
      <c r="C36" s="4"/>
      <c r="D36" s="4"/>
      <c r="E36" s="341"/>
      <c r="F36" s="258"/>
      <c r="G36" s="201"/>
      <c r="H36" s="315"/>
      <c r="I36" s="202"/>
      <c r="J36" s="199"/>
      <c r="K36" s="199"/>
      <c r="L36" s="199"/>
      <c r="M36" s="199"/>
      <c r="N36" s="199"/>
      <c r="O36" s="199"/>
      <c r="P36" s="199"/>
      <c r="Q36" s="204"/>
      <c r="R36" s="204"/>
      <c r="S36" s="199"/>
      <c r="T36" s="199"/>
      <c r="U36" s="199"/>
      <c r="V36" s="199"/>
      <c r="W36" s="199"/>
      <c r="X36" s="199"/>
      <c r="Y36" s="199"/>
      <c r="Z36" s="201"/>
      <c r="AA36" s="202"/>
      <c r="AB36" s="200"/>
      <c r="AC36" s="203"/>
      <c r="AD36" s="199"/>
      <c r="AE36" s="199"/>
      <c r="AF36" s="199"/>
      <c r="AG36" s="199"/>
      <c r="AH36" s="199"/>
      <c r="AI36" s="199"/>
      <c r="AJ36" s="199"/>
      <c r="AK36" s="199"/>
      <c r="AL36" s="201"/>
      <c r="AM36" s="202"/>
      <c r="AN36" s="200"/>
      <c r="AO36" s="203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1"/>
      <c r="BI36" s="201"/>
      <c r="BJ36" s="315"/>
    </row>
    <row r="37" spans="1:62" ht="11.25" customHeight="1">
      <c r="A37" s="39"/>
      <c r="B37" s="93"/>
      <c r="C37" s="4"/>
      <c r="D37" s="4"/>
      <c r="E37" s="341"/>
      <c r="F37" s="258"/>
      <c r="G37" s="201"/>
      <c r="H37" s="315"/>
      <c r="I37" s="202"/>
      <c r="J37" s="199"/>
      <c r="K37" s="199"/>
      <c r="L37" s="199"/>
      <c r="M37" s="199"/>
      <c r="N37" s="199"/>
      <c r="O37" s="199"/>
      <c r="P37" s="199"/>
      <c r="Q37" s="204"/>
      <c r="R37" s="204"/>
      <c r="S37" s="199"/>
      <c r="T37" s="199"/>
      <c r="U37" s="199"/>
      <c r="V37" s="199"/>
      <c r="W37" s="199"/>
      <c r="X37" s="199"/>
      <c r="Y37" s="199"/>
      <c r="Z37" s="201"/>
      <c r="AA37" s="202"/>
      <c r="AB37" s="200"/>
      <c r="AC37" s="203"/>
      <c r="AD37" s="199"/>
      <c r="AE37" s="199"/>
      <c r="AF37" s="199"/>
      <c r="AG37" s="199"/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</row>
    <row r="38" spans="1:62" ht="11.25" customHeight="1">
      <c r="A38" s="39"/>
      <c r="B38" s="93"/>
      <c r="C38" s="4"/>
      <c r="D38" s="4"/>
      <c r="E38" s="341"/>
      <c r="F38" s="258"/>
      <c r="G38" s="201"/>
      <c r="H38" s="315"/>
      <c r="I38" s="202"/>
      <c r="J38" s="199"/>
      <c r="K38" s="199"/>
      <c r="L38" s="199"/>
      <c r="M38" s="199"/>
      <c r="N38" s="199"/>
      <c r="O38" s="199"/>
      <c r="P38" s="199"/>
      <c r="Q38" s="204"/>
      <c r="R38" s="204"/>
      <c r="S38" s="199"/>
      <c r="T38" s="199"/>
      <c r="U38" s="199"/>
      <c r="V38" s="199"/>
      <c r="W38" s="199"/>
      <c r="X38" s="199"/>
      <c r="Y38" s="199"/>
      <c r="Z38" s="201"/>
      <c r="AA38" s="202"/>
      <c r="AB38" s="200"/>
      <c r="AC38" s="203"/>
      <c r="AD38" s="19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9"/>
      <c r="B39" s="93"/>
      <c r="C39" s="4"/>
      <c r="D39" s="4"/>
      <c r="E39" s="341"/>
      <c r="F39" s="258"/>
      <c r="G39" s="201"/>
      <c r="H39" s="315"/>
      <c r="I39" s="202"/>
      <c r="J39" s="199"/>
      <c r="K39" s="199"/>
      <c r="L39" s="199"/>
      <c r="M39" s="199"/>
      <c r="N39" s="199"/>
      <c r="O39" s="199"/>
      <c r="P39" s="199"/>
      <c r="Q39" s="204"/>
      <c r="R39" s="204"/>
      <c r="S39" s="199"/>
      <c r="T39" s="199"/>
      <c r="U39" s="199"/>
      <c r="V39" s="199"/>
      <c r="W39" s="199"/>
      <c r="X39" s="199"/>
      <c r="Y39" s="199"/>
      <c r="Z39" s="201"/>
      <c r="AA39" s="202"/>
      <c r="AB39" s="200"/>
      <c r="AC39" s="203"/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39"/>
      <c r="B40" s="93"/>
      <c r="C40" s="4"/>
      <c r="D40" s="4"/>
      <c r="E40" s="341"/>
      <c r="F40" s="258"/>
      <c r="G40" s="201"/>
      <c r="H40" s="315"/>
      <c r="I40" s="202"/>
      <c r="J40" s="199"/>
      <c r="K40" s="199"/>
      <c r="L40" s="199"/>
      <c r="M40" s="199"/>
      <c r="N40" s="199"/>
      <c r="O40" s="199"/>
      <c r="P40" s="199"/>
      <c r="Q40" s="204"/>
      <c r="R40" s="204"/>
      <c r="S40" s="199"/>
      <c r="T40" s="199"/>
      <c r="U40" s="199"/>
      <c r="V40" s="199"/>
      <c r="W40" s="199"/>
      <c r="X40" s="199"/>
      <c r="Y40" s="199"/>
      <c r="Z40" s="201"/>
      <c r="AA40" s="202"/>
      <c r="AB40" s="200"/>
      <c r="AC40" s="203"/>
      <c r="AD40" s="199"/>
      <c r="AE40" s="199"/>
      <c r="AF40" s="199"/>
      <c r="AG40" s="199"/>
      <c r="AH40" s="199"/>
      <c r="AI40" s="199"/>
      <c r="AJ40" s="199"/>
      <c r="AK40" s="199"/>
      <c r="AL40" s="201"/>
      <c r="AM40" s="202"/>
      <c r="AN40" s="200"/>
      <c r="AO40" s="203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201"/>
      <c r="BI40" s="201"/>
      <c r="BJ40" s="315"/>
    </row>
    <row r="41" spans="1:62" ht="11.25" customHeight="1">
      <c r="A41" s="41"/>
      <c r="B41" s="89"/>
      <c r="C41" s="19"/>
      <c r="D41" s="19"/>
      <c r="E41" s="318"/>
      <c r="F41" s="319"/>
      <c r="G41" s="133"/>
      <c r="H41" s="134"/>
      <c r="I41" s="138"/>
      <c r="J41" s="137"/>
      <c r="K41" s="137"/>
      <c r="L41" s="137"/>
      <c r="M41" s="137"/>
      <c r="N41" s="137"/>
      <c r="O41" s="137"/>
      <c r="P41" s="137"/>
      <c r="Q41" s="141"/>
      <c r="R41" s="141"/>
      <c r="S41" s="137"/>
      <c r="T41" s="137"/>
      <c r="U41" s="137"/>
      <c r="V41" s="137"/>
      <c r="W41" s="137"/>
      <c r="X41" s="137"/>
      <c r="Y41" s="137"/>
      <c r="Z41" s="133"/>
      <c r="AA41" s="138"/>
      <c r="AB41" s="139"/>
      <c r="AC41" s="140"/>
      <c r="AD41" s="137"/>
      <c r="AE41" s="137"/>
      <c r="AF41" s="137"/>
      <c r="AG41" s="137"/>
      <c r="AH41" s="137"/>
      <c r="AI41" s="137"/>
      <c r="AJ41" s="137"/>
      <c r="AK41" s="137"/>
      <c r="AL41" s="133"/>
      <c r="AM41" s="138"/>
      <c r="AN41" s="139"/>
      <c r="AO41" s="140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3"/>
      <c r="BI41" s="133"/>
      <c r="BJ41" s="134"/>
    </row>
    <row r="42" spans="1:62" ht="11.25" customHeight="1">
      <c r="A42" s="16" t="s">
        <v>401</v>
      </c>
      <c r="B42" s="1"/>
      <c r="C42" s="17" t="s">
        <v>402</v>
      </c>
      <c r="D42" s="1" t="s">
        <v>403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7"/>
      <c r="B43" s="1"/>
      <c r="C43" s="17" t="s">
        <v>404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1"/>
    </row>
    <row r="44" spans="1:62" ht="11.25" customHeight="1">
      <c r="A44" s="13"/>
      <c r="B44" s="14"/>
      <c r="C44" s="18" t="s">
        <v>405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"/>
      <c r="AS44" s="1"/>
      <c r="AT44" s="1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5"/>
    </row>
    <row r="45" spans="1:53" ht="11.25" customHeight="1">
      <c r="A45" s="78" t="s">
        <v>406</v>
      </c>
      <c r="AR45" s="10"/>
      <c r="AS45" s="10"/>
      <c r="AT45" s="10"/>
      <c r="AU45" s="1"/>
      <c r="AV45" s="1"/>
      <c r="AW45" s="1"/>
      <c r="AX45" s="1"/>
      <c r="AY45" s="1"/>
      <c r="AZ45" s="1"/>
      <c r="BA45" s="79" t="s">
        <v>407</v>
      </c>
    </row>
    <row r="46" ht="13.5" customHeight="1"/>
  </sheetData>
  <mergeCells count="996">
    <mergeCell ref="BA12:BB12"/>
    <mergeCell ref="BC12:BD12"/>
    <mergeCell ref="BE12:BF12"/>
    <mergeCell ref="BG12:BH12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M12:N12"/>
    <mergeCell ref="O12:P12"/>
    <mergeCell ref="Q12:R12"/>
    <mergeCell ref="S12:T12"/>
    <mergeCell ref="E12:F12"/>
    <mergeCell ref="G12:H12"/>
    <mergeCell ref="I12:J12"/>
    <mergeCell ref="K12:L12"/>
    <mergeCell ref="BI40:BJ40"/>
    <mergeCell ref="BA40:BB40"/>
    <mergeCell ref="BC40:BD40"/>
    <mergeCell ref="BE40:BF40"/>
    <mergeCell ref="BG40:BH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M40:N40"/>
    <mergeCell ref="O40:P40"/>
    <mergeCell ref="Q40:R40"/>
    <mergeCell ref="S40:T40"/>
    <mergeCell ref="E40:F40"/>
    <mergeCell ref="G40:H40"/>
    <mergeCell ref="I40:J40"/>
    <mergeCell ref="K40:L40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BI38:BJ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BC37:BD37"/>
    <mergeCell ref="BE37:BF37"/>
    <mergeCell ref="BG37:BH37"/>
    <mergeCell ref="BI37:BJ37"/>
    <mergeCell ref="AU37:AV37"/>
    <mergeCell ref="AW37:AX37"/>
    <mergeCell ref="AY37:AZ37"/>
    <mergeCell ref="BA37:BB37"/>
    <mergeCell ref="AM37:AN37"/>
    <mergeCell ref="AO37:AP37"/>
    <mergeCell ref="AQ37:AR37"/>
    <mergeCell ref="AS37:AT37"/>
    <mergeCell ref="AE37:AF37"/>
    <mergeCell ref="AG37:AH37"/>
    <mergeCell ref="AI37:AJ37"/>
    <mergeCell ref="AK37:AL37"/>
    <mergeCell ref="W37:X37"/>
    <mergeCell ref="Y37:Z37"/>
    <mergeCell ref="AA37:AB37"/>
    <mergeCell ref="AC37:AD37"/>
    <mergeCell ref="BI36:B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BA36:BB36"/>
    <mergeCell ref="BC36:BD36"/>
    <mergeCell ref="BE36:BF36"/>
    <mergeCell ref="BG36:BH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M36:N36"/>
    <mergeCell ref="O36:P36"/>
    <mergeCell ref="Q36:R36"/>
    <mergeCell ref="S36:T36"/>
    <mergeCell ref="E36:F36"/>
    <mergeCell ref="G36:H36"/>
    <mergeCell ref="I36:J36"/>
    <mergeCell ref="K36:L36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BI34:B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BA34:BB34"/>
    <mergeCell ref="BC34:BD34"/>
    <mergeCell ref="BE34:BF34"/>
    <mergeCell ref="BG34:BH34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BI32:BJ32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AK32:AL32"/>
    <mergeCell ref="AM32:AN32"/>
    <mergeCell ref="AO32:AP32"/>
    <mergeCell ref="AQ32:AR32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BI28:BJ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M28:N28"/>
    <mergeCell ref="O28:P28"/>
    <mergeCell ref="Q28:R28"/>
    <mergeCell ref="S28:T28"/>
    <mergeCell ref="E28:F28"/>
    <mergeCell ref="G28:H28"/>
    <mergeCell ref="I28:J28"/>
    <mergeCell ref="K28:L28"/>
    <mergeCell ref="AM17:AN17"/>
    <mergeCell ref="AO17:AP17"/>
    <mergeCell ref="AQ17:AR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E15:F15"/>
    <mergeCell ref="G15:H15"/>
    <mergeCell ref="I17:J17"/>
    <mergeCell ref="M17:N17"/>
    <mergeCell ref="E16:F16"/>
    <mergeCell ref="G16:H16"/>
    <mergeCell ref="K17:L17"/>
    <mergeCell ref="M15:N15"/>
    <mergeCell ref="AK8:AL8"/>
    <mergeCell ref="AM8:AN8"/>
    <mergeCell ref="AO8:AP8"/>
    <mergeCell ref="AQ8:AR8"/>
    <mergeCell ref="AO16:AP16"/>
    <mergeCell ref="AQ16:AR16"/>
    <mergeCell ref="U8:V8"/>
    <mergeCell ref="W8:X8"/>
    <mergeCell ref="Y8:Z8"/>
    <mergeCell ref="AA8:AB8"/>
    <mergeCell ref="AC8:AD8"/>
    <mergeCell ref="AE8:AF8"/>
    <mergeCell ref="AG8:AH8"/>
    <mergeCell ref="AI8:AJ8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AM10:AN10"/>
    <mergeCell ref="AO10:AP10"/>
    <mergeCell ref="AQ10:AR10"/>
    <mergeCell ref="I16:J16"/>
    <mergeCell ref="M16:N16"/>
    <mergeCell ref="O16:P16"/>
    <mergeCell ref="Q16:R16"/>
    <mergeCell ref="S16:T16"/>
    <mergeCell ref="U16:V16"/>
    <mergeCell ref="W16:X16"/>
    <mergeCell ref="AE10:AF10"/>
    <mergeCell ref="AG10:AH10"/>
    <mergeCell ref="AI10:AJ10"/>
    <mergeCell ref="AK10:AL10"/>
    <mergeCell ref="W10:X10"/>
    <mergeCell ref="Y10:Z10"/>
    <mergeCell ref="AA10:AB10"/>
    <mergeCell ref="AC10:AD10"/>
    <mergeCell ref="O10:P10"/>
    <mergeCell ref="Q10:R10"/>
    <mergeCell ref="S10:T10"/>
    <mergeCell ref="U10:V10"/>
    <mergeCell ref="E10:F10"/>
    <mergeCell ref="G10:H10"/>
    <mergeCell ref="I10:J10"/>
    <mergeCell ref="M10:N10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I18:J18"/>
    <mergeCell ref="M18:N18"/>
    <mergeCell ref="K18:L18"/>
    <mergeCell ref="O21:P21"/>
    <mergeCell ref="O18:P18"/>
    <mergeCell ref="K21:L21"/>
    <mergeCell ref="M19:N19"/>
    <mergeCell ref="O19:P19"/>
    <mergeCell ref="M20:N20"/>
    <mergeCell ref="O20:P20"/>
    <mergeCell ref="Q21:R21"/>
    <mergeCell ref="S21:T21"/>
    <mergeCell ref="AE18:AF18"/>
    <mergeCell ref="W18:X18"/>
    <mergeCell ref="Y18:Z18"/>
    <mergeCell ref="AA18:AB18"/>
    <mergeCell ref="AC18:AD18"/>
    <mergeCell ref="Q18:R18"/>
    <mergeCell ref="Q19:R19"/>
    <mergeCell ref="S19:T19"/>
    <mergeCell ref="AM18:AN18"/>
    <mergeCell ref="AO18:AP18"/>
    <mergeCell ref="AQ18:AR18"/>
    <mergeCell ref="E17:F17"/>
    <mergeCell ref="G17:H17"/>
    <mergeCell ref="AG18:AH18"/>
    <mergeCell ref="AI18:AJ18"/>
    <mergeCell ref="AK18:AL18"/>
    <mergeCell ref="S18:T18"/>
    <mergeCell ref="U18:V18"/>
    <mergeCell ref="AO21:AP21"/>
    <mergeCell ref="AQ21:AR21"/>
    <mergeCell ref="AC21:AD21"/>
    <mergeCell ref="AE21:AF21"/>
    <mergeCell ref="AG21:AH21"/>
    <mergeCell ref="AI21:AJ21"/>
    <mergeCell ref="I22:J22"/>
    <mergeCell ref="M22:N22"/>
    <mergeCell ref="AK21:AL21"/>
    <mergeCell ref="AM21:AN21"/>
    <mergeCell ref="U21:V21"/>
    <mergeCell ref="W21:X21"/>
    <mergeCell ref="Y21:Z21"/>
    <mergeCell ref="AA21:AB21"/>
    <mergeCell ref="I21:J21"/>
    <mergeCell ref="M21:N21"/>
    <mergeCell ref="S23:T23"/>
    <mergeCell ref="AE22:AF22"/>
    <mergeCell ref="AG22:AH22"/>
    <mergeCell ref="AI22:AJ22"/>
    <mergeCell ref="W22:X22"/>
    <mergeCell ref="Y22:Z22"/>
    <mergeCell ref="AA22:AB22"/>
    <mergeCell ref="AC22:AD22"/>
    <mergeCell ref="S22:T22"/>
    <mergeCell ref="U22:V22"/>
    <mergeCell ref="I23:J23"/>
    <mergeCell ref="M23:N23"/>
    <mergeCell ref="O23:P23"/>
    <mergeCell ref="Q23:R23"/>
    <mergeCell ref="AM22:AN22"/>
    <mergeCell ref="AO22:AP22"/>
    <mergeCell ref="AQ22:AR22"/>
    <mergeCell ref="E18:F18"/>
    <mergeCell ref="G18:H18"/>
    <mergeCell ref="AK22:AL22"/>
    <mergeCell ref="O22:P22"/>
    <mergeCell ref="Q22:R22"/>
    <mergeCell ref="E22:F22"/>
    <mergeCell ref="G22:H22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K29:AL29"/>
    <mergeCell ref="AM29:AN29"/>
    <mergeCell ref="AO29:AP29"/>
    <mergeCell ref="AC29:AD29"/>
    <mergeCell ref="AE29:AF29"/>
    <mergeCell ref="AG29:AH29"/>
    <mergeCell ref="AI29:AJ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W8:AX8"/>
    <mergeCell ref="AY8:AZ8"/>
    <mergeCell ref="BC8:BD8"/>
    <mergeCell ref="BE8:BF8"/>
    <mergeCell ref="BI17:BJ17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BI12:BJ12"/>
    <mergeCell ref="BA17:BB17"/>
    <mergeCell ref="BC17:BD17"/>
    <mergeCell ref="BE17:BF17"/>
    <mergeCell ref="BG17:BH17"/>
    <mergeCell ref="AY17:AZ17"/>
    <mergeCell ref="BI16:BJ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8:BJ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AQ24:AR24"/>
    <mergeCell ref="AS24:AT24"/>
    <mergeCell ref="AU24:AV24"/>
    <mergeCell ref="AW24:AX24"/>
    <mergeCell ref="BA26:BB26"/>
    <mergeCell ref="BC26:BD26"/>
    <mergeCell ref="BE26:BF26"/>
    <mergeCell ref="AQ26:AR26"/>
    <mergeCell ref="AS26:AT26"/>
    <mergeCell ref="AU26:AV26"/>
    <mergeCell ref="AW26:AX26"/>
    <mergeCell ref="BG26:BH26"/>
    <mergeCell ref="AQ9:AR9"/>
    <mergeCell ref="AS9:AT9"/>
    <mergeCell ref="AU9:AV9"/>
    <mergeCell ref="AW9:AX9"/>
    <mergeCell ref="AY9:AZ9"/>
    <mergeCell ref="BA9:BB9"/>
    <mergeCell ref="BC9:BD9"/>
    <mergeCell ref="BE9:BF9"/>
    <mergeCell ref="AY26:AZ26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U29:AV29"/>
    <mergeCell ref="AW29:AX29"/>
    <mergeCell ref="BG29:BH29"/>
    <mergeCell ref="AY29:AZ29"/>
    <mergeCell ref="BA29:BB29"/>
    <mergeCell ref="BC29:BD29"/>
    <mergeCell ref="BE29:BF29"/>
    <mergeCell ref="BG31:BH31"/>
    <mergeCell ref="AY30:AZ30"/>
    <mergeCell ref="BA30:BB30"/>
    <mergeCell ref="BC30:BD30"/>
    <mergeCell ref="BE30:BF30"/>
    <mergeCell ref="AY31:AZ31"/>
    <mergeCell ref="BA31:BB31"/>
    <mergeCell ref="BC31:BD31"/>
    <mergeCell ref="BE31:BF31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AQ41:AR41"/>
    <mergeCell ref="AS41:AT41"/>
    <mergeCell ref="AU41:AV41"/>
    <mergeCell ref="AW41:AX41"/>
    <mergeCell ref="BG41:BH41"/>
    <mergeCell ref="AY41:AZ41"/>
    <mergeCell ref="BA41:BB41"/>
    <mergeCell ref="BC41:BD41"/>
    <mergeCell ref="BE41:BF41"/>
    <mergeCell ref="K8:L8"/>
    <mergeCell ref="K10:L10"/>
    <mergeCell ref="K16:L16"/>
    <mergeCell ref="K14:L14"/>
    <mergeCell ref="K15:L15"/>
    <mergeCell ref="AS17:AT17"/>
    <mergeCell ref="AU17:AV17"/>
    <mergeCell ref="AW17:AX17"/>
    <mergeCell ref="BI24:BJ24"/>
    <mergeCell ref="AY24:AZ24"/>
    <mergeCell ref="BA24:BB24"/>
    <mergeCell ref="BC24:BD24"/>
    <mergeCell ref="BE24:BF24"/>
    <mergeCell ref="BG24:BH24"/>
    <mergeCell ref="AS19:AT19"/>
    <mergeCell ref="AQ31:AR31"/>
    <mergeCell ref="AS31:AT31"/>
    <mergeCell ref="AU31:AV31"/>
    <mergeCell ref="AW31:AX31"/>
    <mergeCell ref="K22:L22"/>
    <mergeCell ref="K23:L23"/>
    <mergeCell ref="BG30:BH30"/>
    <mergeCell ref="AQ30:AR30"/>
    <mergeCell ref="AS30:AT30"/>
    <mergeCell ref="AU30:AV30"/>
    <mergeCell ref="AW30:AX30"/>
    <mergeCell ref="BG27:BH27"/>
    <mergeCell ref="AQ29:AR29"/>
    <mergeCell ref="AS29:AT29"/>
    <mergeCell ref="BI33:BJ33"/>
    <mergeCell ref="BI41:BJ41"/>
    <mergeCell ref="A7:D9"/>
    <mergeCell ref="BI27:BJ27"/>
    <mergeCell ref="BI29:BJ29"/>
    <mergeCell ref="BI30:BJ30"/>
    <mergeCell ref="BI26:BJ26"/>
    <mergeCell ref="BI25:BJ25"/>
    <mergeCell ref="BI31:BJ31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E19:F19"/>
    <mergeCell ref="G19:H19"/>
    <mergeCell ref="I19:J19"/>
    <mergeCell ref="K19:L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E20:F20"/>
    <mergeCell ref="G20:H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I14:J14"/>
    <mergeCell ref="BI20:B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M14:N14"/>
    <mergeCell ref="O14:P14"/>
    <mergeCell ref="Q14:R14"/>
    <mergeCell ref="S14:T14"/>
    <mergeCell ref="AG14:AH14"/>
    <mergeCell ref="AI14:AJ14"/>
    <mergeCell ref="U14:V14"/>
    <mergeCell ref="W14:X14"/>
    <mergeCell ref="Y14:Z14"/>
    <mergeCell ref="AA14:AB14"/>
    <mergeCell ref="BC14:BD14"/>
    <mergeCell ref="BE14:BF14"/>
    <mergeCell ref="BG14:BH14"/>
    <mergeCell ref="AS14:AT14"/>
    <mergeCell ref="AU14:AV14"/>
    <mergeCell ref="AW14:AX14"/>
    <mergeCell ref="AY14:AZ14"/>
    <mergeCell ref="E14:F14"/>
    <mergeCell ref="G14:H14"/>
    <mergeCell ref="I15:J15"/>
    <mergeCell ref="BA14:BB14"/>
    <mergeCell ref="AK14:AL14"/>
    <mergeCell ref="AM14:AN14"/>
    <mergeCell ref="AO14:AP14"/>
    <mergeCell ref="AQ14:AR14"/>
    <mergeCell ref="AC14:AD14"/>
    <mergeCell ref="AE14:AF14"/>
    <mergeCell ref="O15:P15"/>
    <mergeCell ref="Q15:R15"/>
    <mergeCell ref="S15:T15"/>
    <mergeCell ref="U15:V15"/>
    <mergeCell ref="AK15:AL15"/>
    <mergeCell ref="W15:X15"/>
    <mergeCell ref="Y15:Z15"/>
    <mergeCell ref="AA15:AB15"/>
    <mergeCell ref="AC15:AD15"/>
    <mergeCell ref="AY15:AZ15"/>
    <mergeCell ref="E23:F23"/>
    <mergeCell ref="G23:H23"/>
    <mergeCell ref="AM15:AN15"/>
    <mergeCell ref="AO15:AP15"/>
    <mergeCell ref="AQ15:AR15"/>
    <mergeCell ref="AS15:AT15"/>
    <mergeCell ref="AE15:AF15"/>
    <mergeCell ref="AG15:AH15"/>
    <mergeCell ref="AI15:AJ15"/>
    <mergeCell ref="BI14:BJ14"/>
    <mergeCell ref="BI15:BJ15"/>
    <mergeCell ref="E21:F21"/>
    <mergeCell ref="G21:H21"/>
    <mergeCell ref="BA15:BB15"/>
    <mergeCell ref="BC15:BD15"/>
    <mergeCell ref="BE15:BF15"/>
    <mergeCell ref="BG15:BH15"/>
    <mergeCell ref="AU15:AV15"/>
    <mergeCell ref="AW15:AX15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B94"/>
  <sheetViews>
    <sheetView showGridLines="0" zoomScaleSheetLayoutView="100" workbookViewId="0" topLeftCell="A46">
      <selection activeCell="BA79" sqref="BA79:BB79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4" width="2.3359375" style="2" customWidth="1"/>
    <col min="65" max="80" width="2.3359375" style="1" customWidth="1"/>
    <col min="81" max="16384" width="8.88671875" style="2" customWidth="1"/>
  </cols>
  <sheetData>
    <row r="1" spans="1:80" ht="12.75" customHeight="1">
      <c r="A1" s="221" t="s">
        <v>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71</v>
      </c>
      <c r="AS1" s="260"/>
      <c r="AT1" s="261"/>
      <c r="AU1" s="250" t="s">
        <v>96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  <c r="BM1" s="94"/>
      <c r="BN1" s="95"/>
      <c r="BQ1" s="94"/>
      <c r="BR1" s="95"/>
      <c r="BU1" s="96"/>
      <c r="BV1" s="95"/>
      <c r="BY1" s="94"/>
      <c r="BZ1" s="95"/>
      <c r="CA1" s="94"/>
      <c r="CB1" s="97"/>
    </row>
    <row r="2" spans="1:80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72</v>
      </c>
      <c r="AS2" s="4"/>
      <c r="AT2" s="5"/>
      <c r="AU2" s="201" t="s">
        <v>121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  <c r="BM2" s="94"/>
      <c r="BN2" s="95"/>
      <c r="BQ2" s="94"/>
      <c r="BR2" s="95"/>
      <c r="BU2" s="96"/>
      <c r="BV2" s="95"/>
      <c r="BY2" s="94"/>
      <c r="BZ2" s="95"/>
      <c r="CA2" s="94"/>
      <c r="CB2" s="97"/>
    </row>
    <row r="3" spans="1:80" ht="11.25" customHeight="1">
      <c r="A3" s="234" t="s">
        <v>73</v>
      </c>
      <c r="B3" s="235"/>
      <c r="C3" s="236"/>
      <c r="D3" s="244" t="s">
        <v>118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74</v>
      </c>
      <c r="X3" s="241"/>
      <c r="Y3" s="242"/>
      <c r="Z3" s="240" t="s">
        <v>75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76</v>
      </c>
      <c r="AS3" s="255"/>
      <c r="AT3" s="256"/>
      <c r="AU3" s="199">
        <v>0</v>
      </c>
      <c r="AV3" s="199"/>
      <c r="AW3" s="257">
        <v>1</v>
      </c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  <c r="BM3" s="94"/>
      <c r="BN3" s="95"/>
      <c r="BQ3" s="94"/>
      <c r="BR3" s="95"/>
      <c r="BU3" s="96"/>
      <c r="BV3" s="95"/>
      <c r="BY3" s="94"/>
      <c r="BZ3" s="95"/>
      <c r="CA3" s="94"/>
      <c r="CB3" s="97"/>
    </row>
    <row r="4" spans="1:80" ht="11.25" customHeight="1">
      <c r="A4" s="237" t="s">
        <v>77</v>
      </c>
      <c r="B4" s="238"/>
      <c r="C4" s="239"/>
      <c r="D4" s="247" t="s">
        <v>112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78</v>
      </c>
      <c r="X4" s="238"/>
      <c r="Y4" s="239"/>
      <c r="Z4" s="243" t="s">
        <v>79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80</v>
      </c>
      <c r="AS4" s="252"/>
      <c r="AT4" s="253"/>
      <c r="AU4" s="8"/>
      <c r="AV4" s="8">
        <v>1</v>
      </c>
      <c r="AW4" s="8"/>
      <c r="AX4" s="8" t="s">
        <v>81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  <c r="BM4" s="94"/>
      <c r="BN4" s="95"/>
      <c r="BQ4" s="94"/>
      <c r="BR4" s="95"/>
      <c r="BU4" s="96"/>
      <c r="BV4" s="95"/>
      <c r="BY4" s="94"/>
      <c r="BZ4" s="95"/>
      <c r="CA4" s="94"/>
      <c r="CB4" s="97"/>
    </row>
    <row r="5" spans="1:80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  <c r="BM5" s="94"/>
      <c r="BN5" s="95"/>
      <c r="BQ5" s="94"/>
      <c r="BR5" s="95"/>
      <c r="BU5" s="96"/>
      <c r="BV5" s="95"/>
      <c r="BY5" s="94"/>
      <c r="BZ5" s="95"/>
      <c r="CA5" s="94"/>
      <c r="CB5" s="97"/>
    </row>
    <row r="6" spans="1:80" ht="11.25" customHeight="1">
      <c r="A6" s="7"/>
      <c r="B6" s="1"/>
      <c r="C6" s="1"/>
      <c r="D6" s="1"/>
      <c r="E6" s="1" t="s">
        <v>82</v>
      </c>
      <c r="F6" s="1"/>
      <c r="G6" s="1"/>
      <c r="H6" s="1"/>
      <c r="I6" s="1" t="s">
        <v>83</v>
      </c>
      <c r="J6" s="1"/>
      <c r="K6" s="1"/>
      <c r="L6" s="1"/>
      <c r="M6" s="1"/>
      <c r="N6" s="1"/>
      <c r="O6" s="1"/>
      <c r="P6" s="1"/>
      <c r="Q6" s="1"/>
      <c r="R6" s="1" t="s">
        <v>84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  <c r="BM6" s="94"/>
      <c r="BN6" s="95"/>
      <c r="BQ6" s="94"/>
      <c r="BR6" s="95"/>
      <c r="BU6" s="96"/>
      <c r="BV6" s="95"/>
      <c r="BY6" s="94"/>
      <c r="BZ6" s="95"/>
      <c r="CA6" s="94"/>
      <c r="CB6" s="97"/>
    </row>
    <row r="7" spans="1:80" ht="11.25" customHeight="1">
      <c r="A7" s="306" t="s">
        <v>85</v>
      </c>
      <c r="B7" s="307"/>
      <c r="C7" s="307"/>
      <c r="D7" s="308"/>
      <c r="E7" s="228" t="s">
        <v>86</v>
      </c>
      <c r="F7" s="229"/>
      <c r="G7" s="230" t="s">
        <v>86</v>
      </c>
      <c r="H7" s="231"/>
      <c r="I7" s="10" t="s">
        <v>87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M7" s="94"/>
      <c r="BN7" s="95"/>
      <c r="BQ7" s="94"/>
      <c r="BR7" s="95"/>
      <c r="BU7" s="96"/>
      <c r="BV7" s="95"/>
      <c r="BY7" s="94"/>
      <c r="BZ7" s="95"/>
      <c r="CA7" s="94"/>
      <c r="CB7" s="97"/>
    </row>
    <row r="8" spans="1:80" ht="11.25" customHeight="1">
      <c r="A8" s="309"/>
      <c r="B8" s="310"/>
      <c r="C8" s="310"/>
      <c r="D8" s="311"/>
      <c r="E8" s="135" t="s">
        <v>88</v>
      </c>
      <c r="F8" s="227"/>
      <c r="G8" s="232" t="s">
        <v>89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  <c r="BK8" s="316">
        <v>1550</v>
      </c>
      <c r="BL8" s="471"/>
      <c r="BM8" s="471">
        <v>1600</v>
      </c>
      <c r="BN8" s="472"/>
      <c r="BO8" s="473">
        <v>1650</v>
      </c>
      <c r="BP8" s="473"/>
      <c r="BQ8" s="471">
        <v>1700</v>
      </c>
      <c r="BR8" s="472"/>
      <c r="BS8" s="473">
        <v>1750</v>
      </c>
      <c r="BT8" s="473"/>
      <c r="BU8" s="423">
        <v>1800</v>
      </c>
      <c r="BV8" s="424"/>
      <c r="BW8" s="425">
        <v>2000</v>
      </c>
      <c r="BX8" s="425"/>
      <c r="BY8" s="414">
        <v>2100</v>
      </c>
      <c r="BZ8" s="424"/>
      <c r="CA8" s="414">
        <v>2200</v>
      </c>
      <c r="CB8" s="415"/>
    </row>
    <row r="9" spans="1:80" ht="11.25" customHeight="1">
      <c r="A9" s="312"/>
      <c r="B9" s="313"/>
      <c r="C9" s="313"/>
      <c r="D9" s="314"/>
      <c r="E9" s="285" t="s">
        <v>90</v>
      </c>
      <c r="F9" s="286"/>
      <c r="G9" s="287" t="s">
        <v>90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  <c r="BK9" s="291">
        <f>IF(V6="℉",(BK8-32)*5/9,BK8*9/5+32)</f>
        <v>843.3333333333334</v>
      </c>
      <c r="BL9" s="293"/>
      <c r="BM9" s="293">
        <f>IF(V6="℉",(BM8-32)*5/9,BM8*9/5+32)</f>
        <v>871.1111111111111</v>
      </c>
      <c r="BN9" s="296"/>
      <c r="BO9" s="430">
        <f>IF(V6="℉",(BO8-32)*5/9,BO8*9/5+32)</f>
        <v>898.8888888888889</v>
      </c>
      <c r="BP9" s="430"/>
      <c r="BQ9" s="293">
        <f>IF(V6="℉",(BQ8-32)*5/9,BQ8*9/5+32)</f>
        <v>926.6666666666666</v>
      </c>
      <c r="BR9" s="296"/>
      <c r="BS9" s="430">
        <f>IF(V6="℉",(BS8-32)*5/9,BS8*9/5+32)</f>
        <v>954.4444444444445</v>
      </c>
      <c r="BT9" s="430"/>
      <c r="BU9" s="426">
        <f>IF(V6="℉",(BU8-32)*5/9,BU8*9/5+32)</f>
        <v>982.2222222222222</v>
      </c>
      <c r="BV9" s="427"/>
      <c r="BW9" s="428">
        <f>IF(V6="℉",(BW8-32)*5/9,BW8*9/5+32)</f>
        <v>1093.3333333333333</v>
      </c>
      <c r="BX9" s="428"/>
      <c r="BY9" s="416">
        <f>IF(V6="℉",(BY8-32)*5/9,BY8*9/5+32)</f>
        <v>1148.888888888889</v>
      </c>
      <c r="BZ9" s="427"/>
      <c r="CA9" s="416">
        <f>IF(V6="℉",(CA8-32)*5/9,CA8*9/5+32)</f>
        <v>1204.4444444444443</v>
      </c>
      <c r="CB9" s="417"/>
    </row>
    <row r="10" spans="1:80" ht="11.25" customHeight="1">
      <c r="A10" s="38" t="s">
        <v>127</v>
      </c>
      <c r="B10" s="20"/>
      <c r="C10" s="20"/>
      <c r="D10" s="20"/>
      <c r="E10" s="195">
        <v>47</v>
      </c>
      <c r="F10" s="196"/>
      <c r="G10" s="197">
        <v>26</v>
      </c>
      <c r="H10" s="198"/>
      <c r="I10" s="184">
        <v>11.4</v>
      </c>
      <c r="J10" s="183"/>
      <c r="K10" s="181">
        <f aca="true" t="shared" si="0" ref="K10:K15">I10</f>
        <v>11.4</v>
      </c>
      <c r="L10" s="186"/>
      <c r="M10" s="186">
        <f aca="true" t="shared" si="1" ref="M10:M15">I10</f>
        <v>11.4</v>
      </c>
      <c r="N10" s="183"/>
      <c r="O10" s="183">
        <f aca="true" t="shared" si="2" ref="O10:O15">I10</f>
        <v>11.4</v>
      </c>
      <c r="P10" s="183"/>
      <c r="Q10" s="205">
        <f aca="true" t="shared" si="3" ref="Q10:Q15">I10</f>
        <v>11.4</v>
      </c>
      <c r="R10" s="205"/>
      <c r="S10" s="183">
        <f aca="true" t="shared" si="4" ref="S10:S15">I10</f>
        <v>11.4</v>
      </c>
      <c r="T10" s="183"/>
      <c r="U10" s="183">
        <f aca="true" t="shared" si="5" ref="U10:U15">I10</f>
        <v>11.4</v>
      </c>
      <c r="V10" s="183"/>
      <c r="W10" s="183">
        <f aca="true" t="shared" si="6" ref="W10:W15">I10</f>
        <v>11.4</v>
      </c>
      <c r="X10" s="183"/>
      <c r="Y10" s="183">
        <v>11.3</v>
      </c>
      <c r="Z10" s="181"/>
      <c r="AA10" s="184">
        <v>10.9</v>
      </c>
      <c r="AB10" s="185"/>
      <c r="AC10" s="186">
        <v>10.5</v>
      </c>
      <c r="AD10" s="183"/>
      <c r="AE10" s="183">
        <v>9.1</v>
      </c>
      <c r="AF10" s="183"/>
      <c r="AG10" s="183">
        <v>7.8</v>
      </c>
      <c r="AH10" s="183"/>
      <c r="AI10" s="183">
        <v>6.7</v>
      </c>
      <c r="AJ10" s="183"/>
      <c r="AK10" s="183">
        <v>5</v>
      </c>
      <c r="AL10" s="181"/>
      <c r="AM10" s="184">
        <v>3.4</v>
      </c>
      <c r="AN10" s="185"/>
      <c r="AO10" s="186">
        <v>2.1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  <c r="BM10" s="94"/>
      <c r="BN10" s="95"/>
      <c r="BQ10" s="94"/>
      <c r="BR10" s="95"/>
      <c r="BU10" s="96"/>
      <c r="BV10" s="95"/>
      <c r="BY10" s="94"/>
      <c r="BZ10" s="95"/>
      <c r="CA10" s="94"/>
      <c r="CB10" s="97"/>
    </row>
    <row r="11" spans="1:80" ht="11.25" customHeight="1">
      <c r="A11" s="39" t="s">
        <v>125</v>
      </c>
      <c r="B11" s="24"/>
      <c r="C11" s="24"/>
      <c r="D11" s="24"/>
      <c r="E11" s="176">
        <v>47</v>
      </c>
      <c r="F11" s="177"/>
      <c r="G11" s="178">
        <v>26</v>
      </c>
      <c r="H11" s="179"/>
      <c r="I11" s="173">
        <v>13.4</v>
      </c>
      <c r="J11" s="170"/>
      <c r="K11" s="171">
        <f t="shared" si="0"/>
        <v>13.4</v>
      </c>
      <c r="L11" s="175"/>
      <c r="M11" s="175">
        <f t="shared" si="1"/>
        <v>13.4</v>
      </c>
      <c r="N11" s="170"/>
      <c r="O11" s="170">
        <f t="shared" si="2"/>
        <v>13.4</v>
      </c>
      <c r="P11" s="170"/>
      <c r="Q11" s="180">
        <f t="shared" si="3"/>
        <v>13.4</v>
      </c>
      <c r="R11" s="180"/>
      <c r="S11" s="170">
        <f t="shared" si="4"/>
        <v>13.4</v>
      </c>
      <c r="T11" s="170"/>
      <c r="U11" s="170">
        <f t="shared" si="5"/>
        <v>13.4</v>
      </c>
      <c r="V11" s="170"/>
      <c r="W11" s="170">
        <f t="shared" si="6"/>
        <v>13.4</v>
      </c>
      <c r="X11" s="170"/>
      <c r="Y11" s="170">
        <v>13.3</v>
      </c>
      <c r="Z11" s="171"/>
      <c r="AA11" s="173">
        <v>12.8</v>
      </c>
      <c r="AB11" s="174"/>
      <c r="AC11" s="175">
        <v>12.4</v>
      </c>
      <c r="AD11" s="170"/>
      <c r="AE11" s="170">
        <v>10.7</v>
      </c>
      <c r="AF11" s="170"/>
      <c r="AG11" s="170">
        <v>9.2</v>
      </c>
      <c r="AH11" s="170"/>
      <c r="AI11" s="170">
        <v>7.9</v>
      </c>
      <c r="AJ11" s="170"/>
      <c r="AK11" s="170">
        <v>5.9</v>
      </c>
      <c r="AL11" s="171"/>
      <c r="AM11" s="173"/>
      <c r="AN11" s="174"/>
      <c r="AO11" s="175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4"/>
      <c r="BM11" s="94"/>
      <c r="BN11" s="95"/>
      <c r="BQ11" s="94"/>
      <c r="BR11" s="95"/>
      <c r="BU11" s="96"/>
      <c r="BV11" s="95"/>
      <c r="BY11" s="94"/>
      <c r="BZ11" s="95"/>
      <c r="CA11" s="94"/>
      <c r="CB11" s="97"/>
    </row>
    <row r="12" spans="1:80" ht="11.25" customHeight="1">
      <c r="A12" s="38" t="s">
        <v>124</v>
      </c>
      <c r="B12" s="20"/>
      <c r="C12" s="20"/>
      <c r="D12" s="20"/>
      <c r="E12" s="195">
        <v>47</v>
      </c>
      <c r="F12" s="196"/>
      <c r="G12" s="197">
        <v>26</v>
      </c>
      <c r="H12" s="198"/>
      <c r="I12" s="184">
        <v>11.4</v>
      </c>
      <c r="J12" s="183"/>
      <c r="K12" s="181">
        <f t="shared" si="0"/>
        <v>11.4</v>
      </c>
      <c r="L12" s="186"/>
      <c r="M12" s="186">
        <f t="shared" si="1"/>
        <v>11.4</v>
      </c>
      <c r="N12" s="183"/>
      <c r="O12" s="183">
        <f t="shared" si="2"/>
        <v>11.4</v>
      </c>
      <c r="P12" s="183"/>
      <c r="Q12" s="205">
        <f t="shared" si="3"/>
        <v>11.4</v>
      </c>
      <c r="R12" s="205"/>
      <c r="S12" s="183">
        <f t="shared" si="4"/>
        <v>11.4</v>
      </c>
      <c r="T12" s="183"/>
      <c r="U12" s="183">
        <f t="shared" si="5"/>
        <v>11.4</v>
      </c>
      <c r="V12" s="183"/>
      <c r="W12" s="183">
        <f t="shared" si="6"/>
        <v>11.4</v>
      </c>
      <c r="X12" s="183"/>
      <c r="Y12" s="183">
        <v>11.3</v>
      </c>
      <c r="Z12" s="181"/>
      <c r="AA12" s="184">
        <v>10.9</v>
      </c>
      <c r="AB12" s="185"/>
      <c r="AC12" s="186">
        <v>10.5</v>
      </c>
      <c r="AD12" s="183"/>
      <c r="AE12" s="183">
        <v>9.1</v>
      </c>
      <c r="AF12" s="183"/>
      <c r="AG12" s="183">
        <v>7.8</v>
      </c>
      <c r="AH12" s="183"/>
      <c r="AI12" s="183">
        <v>6.7</v>
      </c>
      <c r="AJ12" s="183"/>
      <c r="AK12" s="183">
        <v>5</v>
      </c>
      <c r="AL12" s="181"/>
      <c r="AM12" s="184">
        <v>3.4</v>
      </c>
      <c r="AN12" s="185"/>
      <c r="AO12" s="186">
        <v>2.1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5"/>
      <c r="BM12" s="94"/>
      <c r="BN12" s="95"/>
      <c r="BQ12" s="94"/>
      <c r="BR12" s="95"/>
      <c r="BU12" s="96"/>
      <c r="BV12" s="95"/>
      <c r="BY12" s="94"/>
      <c r="BZ12" s="95"/>
      <c r="CA12" s="94"/>
      <c r="CB12" s="97"/>
    </row>
    <row r="13" spans="1:80" ht="11.25" customHeight="1">
      <c r="A13" s="51" t="s">
        <v>219</v>
      </c>
      <c r="B13" s="19"/>
      <c r="C13" s="19"/>
      <c r="D13" s="19"/>
      <c r="E13" s="142">
        <v>60</v>
      </c>
      <c r="F13" s="143"/>
      <c r="G13" s="132">
        <v>37</v>
      </c>
      <c r="H13" s="131"/>
      <c r="I13" s="138">
        <v>17</v>
      </c>
      <c r="J13" s="137"/>
      <c r="K13" s="133">
        <f t="shared" si="0"/>
        <v>17</v>
      </c>
      <c r="L13" s="140"/>
      <c r="M13" s="140">
        <f t="shared" si="1"/>
        <v>17</v>
      </c>
      <c r="N13" s="137"/>
      <c r="O13" s="137">
        <f t="shared" si="2"/>
        <v>17</v>
      </c>
      <c r="P13" s="137"/>
      <c r="Q13" s="141">
        <f t="shared" si="3"/>
        <v>17</v>
      </c>
      <c r="R13" s="141"/>
      <c r="S13" s="137">
        <f t="shared" si="4"/>
        <v>17</v>
      </c>
      <c r="T13" s="137"/>
      <c r="U13" s="137">
        <f t="shared" si="5"/>
        <v>17</v>
      </c>
      <c r="V13" s="137"/>
      <c r="W13" s="137">
        <f t="shared" si="6"/>
        <v>17</v>
      </c>
      <c r="X13" s="137"/>
      <c r="Y13" s="137">
        <f>I13</f>
        <v>17</v>
      </c>
      <c r="Z13" s="133"/>
      <c r="AA13" s="138">
        <f>I13</f>
        <v>17</v>
      </c>
      <c r="AB13" s="139"/>
      <c r="AC13" s="140">
        <v>15.6</v>
      </c>
      <c r="AD13" s="137"/>
      <c r="AE13" s="137">
        <v>13</v>
      </c>
      <c r="AF13" s="137"/>
      <c r="AG13" s="137">
        <v>10.8</v>
      </c>
      <c r="AH13" s="137"/>
      <c r="AI13" s="137">
        <v>8.7</v>
      </c>
      <c r="AJ13" s="137"/>
      <c r="AK13" s="137">
        <v>5.9</v>
      </c>
      <c r="AL13" s="133"/>
      <c r="AM13" s="138">
        <v>4</v>
      </c>
      <c r="AN13" s="139"/>
      <c r="AO13" s="140">
        <v>2.5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9"/>
      <c r="BM13" s="94"/>
      <c r="BN13" s="95"/>
      <c r="BQ13" s="94"/>
      <c r="BR13" s="95"/>
      <c r="BU13" s="96"/>
      <c r="BV13" s="95"/>
      <c r="BY13" s="94"/>
      <c r="BZ13" s="95"/>
      <c r="CA13" s="94"/>
      <c r="CB13" s="97"/>
    </row>
    <row r="14" spans="1:80" ht="11.25" customHeight="1">
      <c r="A14" s="45" t="s">
        <v>135</v>
      </c>
      <c r="B14" s="1"/>
      <c r="C14" s="1"/>
      <c r="D14" s="1"/>
      <c r="E14" s="360">
        <v>60</v>
      </c>
      <c r="F14" s="361"/>
      <c r="G14" s="362">
        <v>37</v>
      </c>
      <c r="H14" s="363"/>
      <c r="I14" s="298">
        <v>17.1</v>
      </c>
      <c r="J14" s="297"/>
      <c r="K14" s="232">
        <f t="shared" si="0"/>
        <v>17.1</v>
      </c>
      <c r="L14" s="305"/>
      <c r="M14" s="305">
        <f t="shared" si="1"/>
        <v>17.1</v>
      </c>
      <c r="N14" s="297"/>
      <c r="O14" s="297">
        <f t="shared" si="2"/>
        <v>17.1</v>
      </c>
      <c r="P14" s="297"/>
      <c r="Q14" s="152">
        <f t="shared" si="3"/>
        <v>17.1</v>
      </c>
      <c r="R14" s="152"/>
      <c r="S14" s="297">
        <f t="shared" si="4"/>
        <v>17.1</v>
      </c>
      <c r="T14" s="297"/>
      <c r="U14" s="297">
        <f t="shared" si="5"/>
        <v>17.1</v>
      </c>
      <c r="V14" s="297"/>
      <c r="W14" s="297">
        <f t="shared" si="6"/>
        <v>17.1</v>
      </c>
      <c r="X14" s="297"/>
      <c r="Y14" s="297">
        <f>I14</f>
        <v>17.1</v>
      </c>
      <c r="Z14" s="232"/>
      <c r="AA14" s="298">
        <f>I14</f>
        <v>17.1</v>
      </c>
      <c r="AB14" s="299"/>
      <c r="AC14" s="305">
        <v>15.6</v>
      </c>
      <c r="AD14" s="297"/>
      <c r="AE14" s="297">
        <v>13</v>
      </c>
      <c r="AF14" s="297"/>
      <c r="AG14" s="297">
        <v>10.8</v>
      </c>
      <c r="AH14" s="297"/>
      <c r="AI14" s="297">
        <v>8.7</v>
      </c>
      <c r="AJ14" s="297"/>
      <c r="AK14" s="297">
        <v>5.9</v>
      </c>
      <c r="AL14" s="232"/>
      <c r="AM14" s="298">
        <v>4</v>
      </c>
      <c r="AN14" s="299"/>
      <c r="AO14" s="305">
        <v>2.5</v>
      </c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9"/>
      <c r="BM14" s="94"/>
      <c r="BN14" s="95"/>
      <c r="BQ14" s="94"/>
      <c r="BR14" s="95"/>
      <c r="BU14" s="96"/>
      <c r="BV14" s="95"/>
      <c r="BY14" s="94"/>
      <c r="BZ14" s="95"/>
      <c r="CA14" s="94"/>
      <c r="CB14" s="97"/>
    </row>
    <row r="15" spans="1:80" ht="11.25" customHeight="1">
      <c r="A15" s="40" t="s">
        <v>126</v>
      </c>
      <c r="B15" s="24"/>
      <c r="C15" s="24"/>
      <c r="D15" s="24"/>
      <c r="E15" s="176">
        <v>47</v>
      </c>
      <c r="F15" s="177"/>
      <c r="G15" s="178">
        <v>26</v>
      </c>
      <c r="H15" s="179"/>
      <c r="I15" s="173">
        <v>13.4</v>
      </c>
      <c r="J15" s="170"/>
      <c r="K15" s="171">
        <f t="shared" si="0"/>
        <v>13.4</v>
      </c>
      <c r="L15" s="175"/>
      <c r="M15" s="175">
        <f t="shared" si="1"/>
        <v>13.4</v>
      </c>
      <c r="N15" s="170"/>
      <c r="O15" s="170">
        <f t="shared" si="2"/>
        <v>13.4</v>
      </c>
      <c r="P15" s="170"/>
      <c r="Q15" s="180">
        <f t="shared" si="3"/>
        <v>13.4</v>
      </c>
      <c r="R15" s="180"/>
      <c r="S15" s="170">
        <f t="shared" si="4"/>
        <v>13.4</v>
      </c>
      <c r="T15" s="170"/>
      <c r="U15" s="170">
        <f t="shared" si="5"/>
        <v>13.4</v>
      </c>
      <c r="V15" s="170"/>
      <c r="W15" s="170">
        <f t="shared" si="6"/>
        <v>13.4</v>
      </c>
      <c r="X15" s="170"/>
      <c r="Y15" s="170">
        <v>13.3</v>
      </c>
      <c r="Z15" s="171"/>
      <c r="AA15" s="173">
        <v>12.8</v>
      </c>
      <c r="AB15" s="174"/>
      <c r="AC15" s="175">
        <v>12.4</v>
      </c>
      <c r="AD15" s="170"/>
      <c r="AE15" s="170">
        <v>10.7</v>
      </c>
      <c r="AF15" s="170"/>
      <c r="AG15" s="170">
        <v>9.2</v>
      </c>
      <c r="AH15" s="170"/>
      <c r="AI15" s="170">
        <v>7.9</v>
      </c>
      <c r="AJ15" s="170"/>
      <c r="AK15" s="170">
        <v>5.9</v>
      </c>
      <c r="AL15" s="171"/>
      <c r="AM15" s="173">
        <v>4</v>
      </c>
      <c r="AN15" s="174"/>
      <c r="AO15" s="175">
        <v>2.5</v>
      </c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4"/>
      <c r="BM15" s="94"/>
      <c r="BN15" s="95"/>
      <c r="BQ15" s="94"/>
      <c r="BR15" s="95"/>
      <c r="BU15" s="96"/>
      <c r="BV15" s="95"/>
      <c r="BY15" s="94"/>
      <c r="BZ15" s="95"/>
      <c r="CA15" s="94"/>
      <c r="CB15" s="97"/>
    </row>
    <row r="16" spans="1:80" ht="11.25" customHeight="1">
      <c r="A16" s="38" t="s">
        <v>141</v>
      </c>
      <c r="B16" s="20"/>
      <c r="C16" s="20"/>
      <c r="D16" s="20"/>
      <c r="E16" s="195">
        <v>60</v>
      </c>
      <c r="F16" s="196"/>
      <c r="G16" s="197">
        <v>32</v>
      </c>
      <c r="H16" s="198"/>
      <c r="I16" s="184">
        <v>17.1</v>
      </c>
      <c r="J16" s="183"/>
      <c r="K16" s="181">
        <v>17.1</v>
      </c>
      <c r="L16" s="186"/>
      <c r="M16" s="186">
        <f>K16+(O16-K16)/(O8-K8)*(M8-K8)</f>
        <v>16.950000000000003</v>
      </c>
      <c r="N16" s="183"/>
      <c r="O16" s="183">
        <v>16.8</v>
      </c>
      <c r="P16" s="183"/>
      <c r="Q16" s="205">
        <f>O16+(S16-O16)/(S8-O8)*(Q8-O8)</f>
        <v>16.65</v>
      </c>
      <c r="R16" s="205"/>
      <c r="S16" s="183">
        <v>16.5</v>
      </c>
      <c r="T16" s="183"/>
      <c r="U16" s="183">
        <v>16.5</v>
      </c>
      <c r="V16" s="183"/>
      <c r="W16" s="183">
        <v>16.5</v>
      </c>
      <c r="X16" s="183"/>
      <c r="Y16" s="183">
        <v>16.3</v>
      </c>
      <c r="Z16" s="181"/>
      <c r="AA16" s="184">
        <v>16</v>
      </c>
      <c r="AB16" s="185"/>
      <c r="AC16" s="186">
        <v>15.8</v>
      </c>
      <c r="AD16" s="183"/>
      <c r="AE16" s="183">
        <v>15.5</v>
      </c>
      <c r="AF16" s="183"/>
      <c r="AG16" s="183">
        <v>15.3</v>
      </c>
      <c r="AH16" s="183"/>
      <c r="AI16" s="183">
        <v>14.9</v>
      </c>
      <c r="AJ16" s="183"/>
      <c r="AK16" s="183">
        <v>14.5</v>
      </c>
      <c r="AL16" s="181"/>
      <c r="AM16" s="184">
        <v>11.3</v>
      </c>
      <c r="AN16" s="185"/>
      <c r="AO16" s="186">
        <v>7.2</v>
      </c>
      <c r="AP16" s="183"/>
      <c r="AQ16" s="183">
        <v>4.5</v>
      </c>
      <c r="AR16" s="183"/>
      <c r="AS16" s="183">
        <v>2.8</v>
      </c>
      <c r="AT16" s="183"/>
      <c r="AU16" s="183">
        <v>1.8</v>
      </c>
      <c r="AV16" s="183"/>
      <c r="AW16" s="183">
        <v>1.1</v>
      </c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5"/>
      <c r="BM16" s="94"/>
      <c r="BN16" s="95"/>
      <c r="BQ16" s="94"/>
      <c r="BR16" s="95"/>
      <c r="BU16" s="96"/>
      <c r="BV16" s="95"/>
      <c r="BY16" s="94"/>
      <c r="BZ16" s="95"/>
      <c r="CA16" s="94"/>
      <c r="CB16" s="97"/>
    </row>
    <row r="17" spans="1:80" ht="11.25" customHeight="1">
      <c r="A17" s="53" t="s">
        <v>221</v>
      </c>
      <c r="B17" s="4"/>
      <c r="C17" s="4"/>
      <c r="D17" s="4"/>
      <c r="E17" s="189">
        <v>60</v>
      </c>
      <c r="F17" s="190"/>
      <c r="G17" s="191">
        <v>30</v>
      </c>
      <c r="H17" s="192"/>
      <c r="I17" s="202">
        <v>17.1</v>
      </c>
      <c r="J17" s="199"/>
      <c r="K17" s="201">
        <v>17.1</v>
      </c>
      <c r="L17" s="203"/>
      <c r="M17" s="203">
        <f>K17+(O17-K17)/(O9-K9)*(M9-K9)</f>
        <v>17.1</v>
      </c>
      <c r="N17" s="199"/>
      <c r="O17" s="199">
        <v>17.1</v>
      </c>
      <c r="P17" s="199"/>
      <c r="Q17" s="204">
        <f>O17+(S17-O17)/(S9-O9)*(Q9-O9)</f>
        <v>17.1</v>
      </c>
      <c r="R17" s="204"/>
      <c r="S17" s="199">
        <v>17.1</v>
      </c>
      <c r="T17" s="199"/>
      <c r="U17" s="199">
        <v>16.8</v>
      </c>
      <c r="V17" s="199"/>
      <c r="W17" s="199">
        <v>16.2</v>
      </c>
      <c r="X17" s="199"/>
      <c r="Y17" s="199">
        <v>15.7</v>
      </c>
      <c r="Z17" s="201"/>
      <c r="AA17" s="202">
        <v>15.4</v>
      </c>
      <c r="AB17" s="200"/>
      <c r="AC17" s="203">
        <v>15.1</v>
      </c>
      <c r="AD17" s="199"/>
      <c r="AE17" s="199">
        <v>14.8</v>
      </c>
      <c r="AF17" s="199"/>
      <c r="AG17" s="199">
        <v>14.4</v>
      </c>
      <c r="AH17" s="199"/>
      <c r="AI17" s="199">
        <v>14</v>
      </c>
      <c r="AJ17" s="199"/>
      <c r="AK17" s="199">
        <v>13.6</v>
      </c>
      <c r="AL17" s="201"/>
      <c r="AM17" s="202">
        <v>9.3</v>
      </c>
      <c r="AN17" s="200"/>
      <c r="AO17" s="203">
        <v>6.3</v>
      </c>
      <c r="AP17" s="199"/>
      <c r="AQ17" s="199">
        <v>4.2</v>
      </c>
      <c r="AR17" s="199"/>
      <c r="AS17" s="199">
        <v>2.8</v>
      </c>
      <c r="AT17" s="199"/>
      <c r="AU17" s="199">
        <v>1.9</v>
      </c>
      <c r="AV17" s="199"/>
      <c r="AW17" s="199">
        <v>1.2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  <c r="BM17" s="94"/>
      <c r="BN17" s="95"/>
      <c r="BQ17" s="94"/>
      <c r="BR17" s="95"/>
      <c r="BU17" s="96"/>
      <c r="BV17" s="95"/>
      <c r="BY17" s="94"/>
      <c r="BZ17" s="95"/>
      <c r="CA17" s="94"/>
      <c r="CB17" s="97"/>
    </row>
    <row r="18" spans="1:80" ht="11.25" customHeight="1">
      <c r="A18" s="40" t="s">
        <v>143</v>
      </c>
      <c r="B18" s="24"/>
      <c r="C18" s="24"/>
      <c r="D18" s="24"/>
      <c r="E18" s="176">
        <v>60</v>
      </c>
      <c r="F18" s="177"/>
      <c r="G18" s="178">
        <v>30</v>
      </c>
      <c r="H18" s="179"/>
      <c r="I18" s="173">
        <v>17.1</v>
      </c>
      <c r="J18" s="170"/>
      <c r="K18" s="171">
        <v>17.1</v>
      </c>
      <c r="L18" s="175"/>
      <c r="M18" s="175">
        <f>K18+(O18-K18)/(O8-K8)*(M8-K8)</f>
        <v>17.1</v>
      </c>
      <c r="N18" s="170"/>
      <c r="O18" s="170">
        <v>17.1</v>
      </c>
      <c r="P18" s="170"/>
      <c r="Q18" s="180">
        <f>O18+(S18-O18)/(S8-O8)*(Q8-O8)</f>
        <v>16.85</v>
      </c>
      <c r="R18" s="180"/>
      <c r="S18" s="170">
        <v>16.6</v>
      </c>
      <c r="T18" s="170"/>
      <c r="U18" s="170">
        <v>16.6</v>
      </c>
      <c r="V18" s="170"/>
      <c r="W18" s="170">
        <v>16.6</v>
      </c>
      <c r="X18" s="170"/>
      <c r="Y18" s="170">
        <v>16.6</v>
      </c>
      <c r="Z18" s="171"/>
      <c r="AA18" s="173">
        <v>16.6</v>
      </c>
      <c r="AB18" s="174"/>
      <c r="AC18" s="175">
        <v>16.6</v>
      </c>
      <c r="AD18" s="170"/>
      <c r="AE18" s="170">
        <v>16.6</v>
      </c>
      <c r="AF18" s="170"/>
      <c r="AG18" s="170">
        <v>16.6</v>
      </c>
      <c r="AH18" s="170"/>
      <c r="AI18" s="170">
        <v>16.6</v>
      </c>
      <c r="AJ18" s="170"/>
      <c r="AK18" s="170">
        <v>13.6</v>
      </c>
      <c r="AL18" s="171"/>
      <c r="AM18" s="173">
        <v>10.8</v>
      </c>
      <c r="AN18" s="174"/>
      <c r="AO18" s="175">
        <v>8</v>
      </c>
      <c r="AP18" s="170"/>
      <c r="AQ18" s="170">
        <v>5.7</v>
      </c>
      <c r="AR18" s="170"/>
      <c r="AS18" s="170">
        <v>3.8</v>
      </c>
      <c r="AT18" s="170"/>
      <c r="AU18" s="170">
        <v>2.4</v>
      </c>
      <c r="AV18" s="170"/>
      <c r="AW18" s="170">
        <v>1.4</v>
      </c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4"/>
      <c r="BM18" s="94"/>
      <c r="BN18" s="95"/>
      <c r="BQ18" s="94"/>
      <c r="BR18" s="95"/>
      <c r="BU18" s="96"/>
      <c r="BV18" s="95"/>
      <c r="BY18" s="94"/>
      <c r="BZ18" s="95"/>
      <c r="CA18" s="94"/>
      <c r="CB18" s="97"/>
    </row>
    <row r="19" spans="1:80" ht="11.25" customHeight="1">
      <c r="A19" s="52" t="s">
        <v>369</v>
      </c>
      <c r="B19" s="24"/>
      <c r="C19" s="24"/>
      <c r="D19" s="24"/>
      <c r="E19" s="176">
        <v>60</v>
      </c>
      <c r="F19" s="177"/>
      <c r="G19" s="178">
        <v>30</v>
      </c>
      <c r="H19" s="179"/>
      <c r="I19" s="173">
        <v>17.1</v>
      </c>
      <c r="J19" s="170"/>
      <c r="K19" s="171">
        <v>17.1</v>
      </c>
      <c r="L19" s="175"/>
      <c r="M19" s="175">
        <v>17.1</v>
      </c>
      <c r="N19" s="170"/>
      <c r="O19" s="170">
        <v>17.1</v>
      </c>
      <c r="P19" s="170"/>
      <c r="Q19" s="180">
        <f>O19+(S19-O19)/(S8-O8)*(Q8-O8)</f>
        <v>16.85</v>
      </c>
      <c r="R19" s="180"/>
      <c r="S19" s="170">
        <v>16.6</v>
      </c>
      <c r="T19" s="170"/>
      <c r="U19" s="170">
        <v>16.5</v>
      </c>
      <c r="V19" s="170"/>
      <c r="W19" s="170">
        <v>16.4</v>
      </c>
      <c r="X19" s="170"/>
      <c r="Y19" s="170">
        <v>16.2</v>
      </c>
      <c r="Z19" s="171"/>
      <c r="AA19" s="173">
        <v>15.9</v>
      </c>
      <c r="AB19" s="174"/>
      <c r="AC19" s="175">
        <v>15.6</v>
      </c>
      <c r="AD19" s="170"/>
      <c r="AE19" s="170">
        <v>15.1</v>
      </c>
      <c r="AF19" s="170"/>
      <c r="AG19" s="170">
        <v>14.5</v>
      </c>
      <c r="AH19" s="170"/>
      <c r="AI19" s="170">
        <v>13.8</v>
      </c>
      <c r="AJ19" s="170"/>
      <c r="AK19" s="170">
        <v>13</v>
      </c>
      <c r="AL19" s="171"/>
      <c r="AM19" s="173">
        <v>10.6</v>
      </c>
      <c r="AN19" s="174"/>
      <c r="AO19" s="175">
        <v>7.4</v>
      </c>
      <c r="AP19" s="170"/>
      <c r="AQ19" s="170">
        <v>5</v>
      </c>
      <c r="AR19" s="170"/>
      <c r="AS19" s="170">
        <v>3.3</v>
      </c>
      <c r="AT19" s="170"/>
      <c r="AU19" s="170">
        <v>2.2</v>
      </c>
      <c r="AV19" s="170"/>
      <c r="AW19" s="170">
        <v>1.5</v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4"/>
      <c r="BM19" s="94"/>
      <c r="BN19" s="95"/>
      <c r="BQ19" s="94"/>
      <c r="BR19" s="95"/>
      <c r="BU19" s="96"/>
      <c r="BV19" s="95"/>
      <c r="BY19" s="94"/>
      <c r="BZ19" s="95"/>
      <c r="CA19" s="94"/>
      <c r="CB19" s="97"/>
    </row>
    <row r="20" spans="1:80" ht="11.25" customHeight="1" thickBot="1">
      <c r="A20" s="52" t="s">
        <v>220</v>
      </c>
      <c r="B20" s="24"/>
      <c r="C20" s="24"/>
      <c r="D20" s="24"/>
      <c r="E20" s="176">
        <v>85</v>
      </c>
      <c r="F20" s="177"/>
      <c r="G20" s="178">
        <v>60</v>
      </c>
      <c r="H20" s="179"/>
      <c r="I20" s="173">
        <v>24.3</v>
      </c>
      <c r="J20" s="170"/>
      <c r="K20" s="171">
        <v>24.3</v>
      </c>
      <c r="L20" s="175"/>
      <c r="M20" s="175">
        <v>24.3</v>
      </c>
      <c r="N20" s="170"/>
      <c r="O20" s="170">
        <v>24.3</v>
      </c>
      <c r="P20" s="170"/>
      <c r="Q20" s="180">
        <v>24.3</v>
      </c>
      <c r="R20" s="180"/>
      <c r="S20" s="170">
        <v>24.3</v>
      </c>
      <c r="T20" s="170"/>
      <c r="U20" s="170">
        <v>24.2</v>
      </c>
      <c r="V20" s="170"/>
      <c r="W20" s="170">
        <v>24.1</v>
      </c>
      <c r="X20" s="170"/>
      <c r="Y20" s="170">
        <v>23.7</v>
      </c>
      <c r="Z20" s="171"/>
      <c r="AA20" s="173">
        <v>23.4</v>
      </c>
      <c r="AB20" s="174"/>
      <c r="AC20" s="175">
        <v>22.9</v>
      </c>
      <c r="AD20" s="170"/>
      <c r="AE20" s="170">
        <v>22.2</v>
      </c>
      <c r="AF20" s="170"/>
      <c r="AG20" s="170">
        <v>21.3</v>
      </c>
      <c r="AH20" s="170"/>
      <c r="AI20" s="170">
        <v>20.3</v>
      </c>
      <c r="AJ20" s="170"/>
      <c r="AK20" s="170">
        <v>19.1</v>
      </c>
      <c r="AL20" s="171"/>
      <c r="AM20" s="173">
        <v>17.8</v>
      </c>
      <c r="AN20" s="174"/>
      <c r="AO20" s="175">
        <v>16.3</v>
      </c>
      <c r="AP20" s="170"/>
      <c r="AQ20" s="170">
        <v>12.9</v>
      </c>
      <c r="AR20" s="170"/>
      <c r="AS20" s="170">
        <v>9.6</v>
      </c>
      <c r="AT20" s="170"/>
      <c r="AU20" s="170">
        <v>7</v>
      </c>
      <c r="AV20" s="170"/>
      <c r="AW20" s="170">
        <v>4.3</v>
      </c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4"/>
      <c r="BM20" s="94"/>
      <c r="BN20" s="95"/>
      <c r="BQ20" s="94"/>
      <c r="BR20" s="95"/>
      <c r="BU20" s="96"/>
      <c r="BV20" s="95"/>
      <c r="BY20" s="94"/>
      <c r="BZ20" s="95"/>
      <c r="CA20" s="94"/>
      <c r="CB20" s="97"/>
    </row>
    <row r="21" spans="1:80" ht="11.25" customHeight="1">
      <c r="A21" s="109" t="s">
        <v>434</v>
      </c>
      <c r="B21" s="110"/>
      <c r="C21" s="110"/>
      <c r="D21" s="110"/>
      <c r="E21" s="262">
        <v>75</v>
      </c>
      <c r="F21" s="263"/>
      <c r="G21" s="264">
        <v>30</v>
      </c>
      <c r="H21" s="265"/>
      <c r="I21" s="266">
        <v>20</v>
      </c>
      <c r="J21" s="267"/>
      <c r="K21" s="268">
        <v>20</v>
      </c>
      <c r="L21" s="269"/>
      <c r="M21" s="268">
        <v>20</v>
      </c>
      <c r="N21" s="269"/>
      <c r="O21" s="270">
        <v>20</v>
      </c>
      <c r="P21" s="270"/>
      <c r="Q21" s="271">
        <f>(O21+S21)/2</f>
        <v>19.45</v>
      </c>
      <c r="R21" s="271"/>
      <c r="S21" s="270">
        <v>18.9</v>
      </c>
      <c r="T21" s="270"/>
      <c r="U21" s="270">
        <v>18.3</v>
      </c>
      <c r="V21" s="270"/>
      <c r="W21" s="270">
        <v>17.5</v>
      </c>
      <c r="X21" s="270"/>
      <c r="Y21" s="270">
        <v>16.6</v>
      </c>
      <c r="Z21" s="268"/>
      <c r="AA21" s="272">
        <v>16.2</v>
      </c>
      <c r="AB21" s="273"/>
      <c r="AC21" s="269">
        <v>15.8</v>
      </c>
      <c r="AD21" s="270"/>
      <c r="AE21" s="270">
        <v>15.5</v>
      </c>
      <c r="AF21" s="270"/>
      <c r="AG21" s="270">
        <v>15.2</v>
      </c>
      <c r="AH21" s="270"/>
      <c r="AI21" s="270">
        <v>14.9</v>
      </c>
      <c r="AJ21" s="270"/>
      <c r="AK21" s="270">
        <v>14.6</v>
      </c>
      <c r="AL21" s="268"/>
      <c r="AM21" s="272">
        <v>14.3</v>
      </c>
      <c r="AN21" s="273"/>
      <c r="AO21" s="269">
        <v>14</v>
      </c>
      <c r="AP21" s="270"/>
      <c r="AQ21" s="270">
        <v>12.4</v>
      </c>
      <c r="AR21" s="270"/>
      <c r="AS21" s="270">
        <v>9.8</v>
      </c>
      <c r="AT21" s="270"/>
      <c r="AU21" s="270">
        <v>7.7</v>
      </c>
      <c r="AV21" s="270"/>
      <c r="AW21" s="270">
        <v>6.1</v>
      </c>
      <c r="AX21" s="270"/>
      <c r="AY21" s="270">
        <v>4.7</v>
      </c>
      <c r="AZ21" s="270"/>
      <c r="BA21" s="270">
        <v>3.7</v>
      </c>
      <c r="BB21" s="270"/>
      <c r="BC21" s="270">
        <v>2.9</v>
      </c>
      <c r="BD21" s="270"/>
      <c r="BE21" s="270">
        <v>2.3</v>
      </c>
      <c r="BF21" s="270"/>
      <c r="BG21" s="270">
        <v>1.8</v>
      </c>
      <c r="BH21" s="270"/>
      <c r="BI21" s="270">
        <v>1.4</v>
      </c>
      <c r="BJ21" s="273"/>
      <c r="BM21" s="94"/>
      <c r="BN21" s="95"/>
      <c r="BQ21" s="94"/>
      <c r="BR21" s="95"/>
      <c r="BU21" s="96"/>
      <c r="BV21" s="95"/>
      <c r="BY21" s="94"/>
      <c r="BZ21" s="95"/>
      <c r="CA21" s="94"/>
      <c r="CB21" s="97"/>
    </row>
    <row r="22" spans="1:80" ht="11.25" customHeight="1">
      <c r="A22" s="39" t="s">
        <v>234</v>
      </c>
      <c r="B22" s="4"/>
      <c r="C22" s="4"/>
      <c r="D22" s="4"/>
      <c r="E22" s="189">
        <v>80</v>
      </c>
      <c r="F22" s="190"/>
      <c r="G22" s="191">
        <v>35</v>
      </c>
      <c r="H22" s="192"/>
      <c r="I22" s="274">
        <v>22.9</v>
      </c>
      <c r="J22" s="275"/>
      <c r="K22" s="201">
        <v>22.9</v>
      </c>
      <c r="L22" s="203"/>
      <c r="M22" s="203">
        <v>22.9</v>
      </c>
      <c r="N22" s="199"/>
      <c r="O22" s="199">
        <v>22.9</v>
      </c>
      <c r="P22" s="199"/>
      <c r="Q22" s="204">
        <f>(O22+S22)/2</f>
        <v>22.299999999999997</v>
      </c>
      <c r="R22" s="204"/>
      <c r="S22" s="199">
        <v>21.7</v>
      </c>
      <c r="T22" s="199"/>
      <c r="U22" s="199">
        <v>20.3</v>
      </c>
      <c r="V22" s="199"/>
      <c r="W22" s="199">
        <v>18.9</v>
      </c>
      <c r="X22" s="199"/>
      <c r="Y22" s="199">
        <v>17.9</v>
      </c>
      <c r="Z22" s="201"/>
      <c r="AA22" s="202">
        <v>17.5</v>
      </c>
      <c r="AB22" s="200"/>
      <c r="AC22" s="203">
        <v>17.2</v>
      </c>
      <c r="AD22" s="199"/>
      <c r="AE22" s="199">
        <v>16.9</v>
      </c>
      <c r="AF22" s="199"/>
      <c r="AG22" s="199">
        <v>16.6</v>
      </c>
      <c r="AH22" s="199"/>
      <c r="AI22" s="199">
        <v>16.3</v>
      </c>
      <c r="AJ22" s="199"/>
      <c r="AK22" s="199">
        <v>16</v>
      </c>
      <c r="AL22" s="201"/>
      <c r="AM22" s="202">
        <v>15.6</v>
      </c>
      <c r="AN22" s="200"/>
      <c r="AO22" s="203">
        <v>15.2</v>
      </c>
      <c r="AP22" s="199"/>
      <c r="AQ22" s="199">
        <v>12.4</v>
      </c>
      <c r="AR22" s="199"/>
      <c r="AS22" s="199">
        <v>9.8</v>
      </c>
      <c r="AT22" s="199"/>
      <c r="AU22" s="199">
        <v>7.7</v>
      </c>
      <c r="AV22" s="199"/>
      <c r="AW22" s="199">
        <v>6.1</v>
      </c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200"/>
      <c r="BM22" s="94"/>
      <c r="BN22" s="95"/>
      <c r="BQ22" s="94"/>
      <c r="BR22" s="95"/>
      <c r="BU22" s="96"/>
      <c r="BV22" s="95"/>
      <c r="BY22" s="94"/>
      <c r="BZ22" s="95"/>
      <c r="CA22" s="94"/>
      <c r="CB22" s="97"/>
    </row>
    <row r="23" spans="1:80" ht="11.25" customHeight="1">
      <c r="A23" s="39" t="s">
        <v>210</v>
      </c>
      <c r="B23" s="4"/>
      <c r="C23" s="4"/>
      <c r="D23" s="4"/>
      <c r="E23" s="189">
        <v>70</v>
      </c>
      <c r="F23" s="190"/>
      <c r="G23" s="191">
        <v>25</v>
      </c>
      <c r="H23" s="192"/>
      <c r="I23" s="278">
        <v>16.7</v>
      </c>
      <c r="J23" s="279"/>
      <c r="K23" s="171">
        <v>16.7</v>
      </c>
      <c r="L23" s="175"/>
      <c r="M23" s="171">
        <v>16.7</v>
      </c>
      <c r="N23" s="175"/>
      <c r="O23" s="170">
        <v>16.7</v>
      </c>
      <c r="P23" s="170"/>
      <c r="Q23" s="180">
        <f>(O23+S23)/2</f>
        <v>16.7</v>
      </c>
      <c r="R23" s="180"/>
      <c r="S23" s="170">
        <v>16.7</v>
      </c>
      <c r="T23" s="170"/>
      <c r="U23" s="170">
        <v>15.8</v>
      </c>
      <c r="V23" s="170"/>
      <c r="W23" s="170">
        <v>14.7</v>
      </c>
      <c r="X23" s="170"/>
      <c r="Y23" s="170">
        <v>14</v>
      </c>
      <c r="Z23" s="171"/>
      <c r="AA23" s="173">
        <v>13.7</v>
      </c>
      <c r="AB23" s="174"/>
      <c r="AC23" s="175">
        <v>13.5</v>
      </c>
      <c r="AD23" s="170"/>
      <c r="AE23" s="170">
        <v>13.3</v>
      </c>
      <c r="AF23" s="170"/>
      <c r="AG23" s="170">
        <v>13</v>
      </c>
      <c r="AH23" s="170"/>
      <c r="AI23" s="170">
        <v>12.8</v>
      </c>
      <c r="AJ23" s="170"/>
      <c r="AK23" s="170">
        <v>11.9</v>
      </c>
      <c r="AL23" s="171"/>
      <c r="AM23" s="173">
        <v>9.9</v>
      </c>
      <c r="AN23" s="174"/>
      <c r="AO23" s="175">
        <v>7.8</v>
      </c>
      <c r="AP23" s="170"/>
      <c r="AQ23" s="170">
        <v>6.3</v>
      </c>
      <c r="AR23" s="170"/>
      <c r="AS23" s="170">
        <v>5.1</v>
      </c>
      <c r="AT23" s="170"/>
      <c r="AU23" s="170">
        <v>4</v>
      </c>
      <c r="AV23" s="170"/>
      <c r="AW23" s="170">
        <v>3.2</v>
      </c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4"/>
      <c r="BM23" s="94"/>
      <c r="BN23" s="95"/>
      <c r="BQ23" s="94"/>
      <c r="BR23" s="95"/>
      <c r="BU23" s="96"/>
      <c r="BV23" s="95"/>
      <c r="BY23" s="94"/>
      <c r="BZ23" s="95"/>
      <c r="CA23" s="94"/>
      <c r="CB23" s="97"/>
    </row>
    <row r="24" spans="1:80" ht="11.25" customHeight="1">
      <c r="A24" s="41" t="s">
        <v>440</v>
      </c>
      <c r="B24" s="19"/>
      <c r="C24" s="19"/>
      <c r="D24" s="19"/>
      <c r="E24" s="142">
        <v>75</v>
      </c>
      <c r="F24" s="143"/>
      <c r="G24" s="132">
        <v>30</v>
      </c>
      <c r="H24" s="131"/>
      <c r="I24" s="130">
        <v>20</v>
      </c>
      <c r="J24" s="144"/>
      <c r="K24" s="133">
        <v>20</v>
      </c>
      <c r="L24" s="140"/>
      <c r="M24" s="133">
        <v>20</v>
      </c>
      <c r="N24" s="140"/>
      <c r="O24" s="137">
        <v>20</v>
      </c>
      <c r="P24" s="137"/>
      <c r="Q24" s="141">
        <f>(O24+S24)/2</f>
        <v>19.45</v>
      </c>
      <c r="R24" s="141"/>
      <c r="S24" s="137">
        <v>18.9</v>
      </c>
      <c r="T24" s="137"/>
      <c r="U24" s="137">
        <v>18.3</v>
      </c>
      <c r="V24" s="137"/>
      <c r="W24" s="137">
        <v>17.5</v>
      </c>
      <c r="X24" s="137"/>
      <c r="Y24" s="137">
        <v>16.6</v>
      </c>
      <c r="Z24" s="133"/>
      <c r="AA24" s="138">
        <v>16.2</v>
      </c>
      <c r="AB24" s="139"/>
      <c r="AC24" s="140">
        <v>15.8</v>
      </c>
      <c r="AD24" s="137"/>
      <c r="AE24" s="137">
        <v>15.5</v>
      </c>
      <c r="AF24" s="137"/>
      <c r="AG24" s="137">
        <v>15.2</v>
      </c>
      <c r="AH24" s="137"/>
      <c r="AI24" s="137">
        <v>14.9</v>
      </c>
      <c r="AJ24" s="137"/>
      <c r="AK24" s="137">
        <v>14.6</v>
      </c>
      <c r="AL24" s="133"/>
      <c r="AM24" s="138">
        <v>14.3</v>
      </c>
      <c r="AN24" s="139"/>
      <c r="AO24" s="140">
        <v>14</v>
      </c>
      <c r="AP24" s="137"/>
      <c r="AQ24" s="137">
        <v>12.4</v>
      </c>
      <c r="AR24" s="137"/>
      <c r="AS24" s="137">
        <v>9.8</v>
      </c>
      <c r="AT24" s="137"/>
      <c r="AU24" s="137">
        <v>7.7</v>
      </c>
      <c r="AV24" s="137"/>
      <c r="AW24" s="137">
        <v>6.1</v>
      </c>
      <c r="AX24" s="137"/>
      <c r="AY24" s="137">
        <v>4.7</v>
      </c>
      <c r="AZ24" s="137"/>
      <c r="BA24" s="137">
        <v>3.7</v>
      </c>
      <c r="BB24" s="137"/>
      <c r="BC24" s="137">
        <v>2.9</v>
      </c>
      <c r="BD24" s="137"/>
      <c r="BE24" s="137">
        <v>2.3</v>
      </c>
      <c r="BF24" s="137"/>
      <c r="BG24" s="137">
        <v>1.8</v>
      </c>
      <c r="BH24" s="137"/>
      <c r="BI24" s="137">
        <v>1.4</v>
      </c>
      <c r="BJ24" s="139"/>
      <c r="BM24" s="94"/>
      <c r="BN24" s="95"/>
      <c r="BQ24" s="94"/>
      <c r="BR24" s="95"/>
      <c r="BU24" s="96"/>
      <c r="BV24" s="95"/>
      <c r="BY24" s="94"/>
      <c r="BZ24" s="95"/>
      <c r="CA24" s="94"/>
      <c r="CB24" s="97"/>
    </row>
    <row r="25" spans="1:80" ht="11.25" customHeight="1">
      <c r="A25" s="38" t="s">
        <v>435</v>
      </c>
      <c r="B25" s="20"/>
      <c r="C25" s="20"/>
      <c r="D25" s="20"/>
      <c r="E25" s="195">
        <v>75</v>
      </c>
      <c r="F25" s="196"/>
      <c r="G25" s="197">
        <v>30</v>
      </c>
      <c r="H25" s="198"/>
      <c r="I25" s="193">
        <v>17</v>
      </c>
      <c r="J25" s="194"/>
      <c r="K25" s="181">
        <v>17</v>
      </c>
      <c r="L25" s="186"/>
      <c r="M25" s="186">
        <v>17</v>
      </c>
      <c r="N25" s="183"/>
      <c r="O25" s="183">
        <v>17</v>
      </c>
      <c r="P25" s="183"/>
      <c r="Q25" s="205">
        <f>(O25+S25)/2</f>
        <v>16.55</v>
      </c>
      <c r="R25" s="205"/>
      <c r="S25" s="183">
        <v>16.1</v>
      </c>
      <c r="T25" s="183"/>
      <c r="U25" s="183">
        <v>15.5</v>
      </c>
      <c r="V25" s="183"/>
      <c r="W25" s="183">
        <v>14.8</v>
      </c>
      <c r="X25" s="183"/>
      <c r="Y25" s="183">
        <v>14.1</v>
      </c>
      <c r="Z25" s="181"/>
      <c r="AA25" s="184">
        <v>13.8</v>
      </c>
      <c r="AB25" s="185"/>
      <c r="AC25" s="186">
        <v>13.5</v>
      </c>
      <c r="AD25" s="183"/>
      <c r="AE25" s="183">
        <v>13.2</v>
      </c>
      <c r="AF25" s="183"/>
      <c r="AG25" s="183">
        <v>12.9</v>
      </c>
      <c r="AH25" s="183"/>
      <c r="AI25" s="183">
        <v>12.6</v>
      </c>
      <c r="AJ25" s="183"/>
      <c r="AK25" s="183">
        <v>12.4</v>
      </c>
      <c r="AL25" s="181"/>
      <c r="AM25" s="184">
        <v>12.1</v>
      </c>
      <c r="AN25" s="185"/>
      <c r="AO25" s="186">
        <v>11.9</v>
      </c>
      <c r="AP25" s="183"/>
      <c r="AQ25" s="183">
        <v>10.5</v>
      </c>
      <c r="AR25" s="183"/>
      <c r="AS25" s="183">
        <v>8.3</v>
      </c>
      <c r="AT25" s="183"/>
      <c r="AU25" s="183">
        <v>6.6</v>
      </c>
      <c r="AV25" s="183"/>
      <c r="AW25" s="183">
        <v>5.2</v>
      </c>
      <c r="AX25" s="183"/>
      <c r="AY25" s="183">
        <v>4</v>
      </c>
      <c r="AZ25" s="183"/>
      <c r="BA25" s="183">
        <v>3.1</v>
      </c>
      <c r="BB25" s="183"/>
      <c r="BC25" s="183">
        <v>2.5</v>
      </c>
      <c r="BD25" s="183"/>
      <c r="BE25" s="183">
        <v>2</v>
      </c>
      <c r="BF25" s="183"/>
      <c r="BG25" s="183">
        <v>1.6</v>
      </c>
      <c r="BH25" s="183"/>
      <c r="BI25" s="183">
        <v>1.2</v>
      </c>
      <c r="BJ25" s="185"/>
      <c r="BM25" s="94"/>
      <c r="BN25" s="95"/>
      <c r="BQ25" s="94"/>
      <c r="BR25" s="95"/>
      <c r="BU25" s="96"/>
      <c r="BV25" s="95"/>
      <c r="BY25" s="94"/>
      <c r="BZ25" s="95"/>
      <c r="CA25" s="94"/>
      <c r="CB25" s="97"/>
    </row>
    <row r="26" spans="1:80" ht="11.25" customHeight="1">
      <c r="A26" s="39" t="s">
        <v>213</v>
      </c>
      <c r="B26" s="4"/>
      <c r="C26" s="4"/>
      <c r="D26" s="4"/>
      <c r="E26" s="189">
        <v>80</v>
      </c>
      <c r="F26" s="190"/>
      <c r="G26" s="191">
        <v>35</v>
      </c>
      <c r="H26" s="192"/>
      <c r="I26" s="274">
        <v>19.4</v>
      </c>
      <c r="J26" s="275"/>
      <c r="K26" s="201">
        <v>19.4</v>
      </c>
      <c r="L26" s="203"/>
      <c r="M26" s="203">
        <v>19.4</v>
      </c>
      <c r="N26" s="199"/>
      <c r="O26" s="199">
        <v>19.4</v>
      </c>
      <c r="P26" s="199"/>
      <c r="Q26" s="204">
        <f>(O26+S26)/2</f>
        <v>18.95</v>
      </c>
      <c r="R26" s="204"/>
      <c r="S26" s="199">
        <v>18.5</v>
      </c>
      <c r="T26" s="199"/>
      <c r="U26" s="199">
        <v>17.3</v>
      </c>
      <c r="V26" s="199"/>
      <c r="W26" s="199">
        <v>16</v>
      </c>
      <c r="X26" s="199"/>
      <c r="Y26" s="199">
        <v>15.2</v>
      </c>
      <c r="Z26" s="201"/>
      <c r="AA26" s="202">
        <v>14.9</v>
      </c>
      <c r="AB26" s="200"/>
      <c r="AC26" s="203">
        <v>14.6</v>
      </c>
      <c r="AD26" s="199"/>
      <c r="AE26" s="199">
        <v>14.4</v>
      </c>
      <c r="AF26" s="199"/>
      <c r="AG26" s="199">
        <v>14.1</v>
      </c>
      <c r="AH26" s="199"/>
      <c r="AI26" s="199">
        <v>13.8</v>
      </c>
      <c r="AJ26" s="199"/>
      <c r="AK26" s="199">
        <v>13.6</v>
      </c>
      <c r="AL26" s="201"/>
      <c r="AM26" s="202">
        <v>13.3</v>
      </c>
      <c r="AN26" s="200"/>
      <c r="AO26" s="203">
        <v>13</v>
      </c>
      <c r="AP26" s="199"/>
      <c r="AQ26" s="199">
        <v>10.5</v>
      </c>
      <c r="AR26" s="199"/>
      <c r="AS26" s="199">
        <v>8.3</v>
      </c>
      <c r="AT26" s="199"/>
      <c r="AU26" s="199">
        <v>6.6</v>
      </c>
      <c r="AV26" s="199"/>
      <c r="AW26" s="199">
        <v>5.2</v>
      </c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00"/>
      <c r="BM26" s="94"/>
      <c r="BN26" s="95"/>
      <c r="BQ26" s="94"/>
      <c r="BR26" s="95"/>
      <c r="BU26" s="96"/>
      <c r="BV26" s="95"/>
      <c r="BY26" s="94"/>
      <c r="BZ26" s="95"/>
      <c r="CA26" s="94"/>
      <c r="CB26" s="97"/>
    </row>
    <row r="27" spans="1:80" ht="11.25" customHeight="1">
      <c r="A27" s="41" t="s">
        <v>436</v>
      </c>
      <c r="B27" s="19"/>
      <c r="C27" s="19"/>
      <c r="D27" s="19"/>
      <c r="E27" s="142">
        <v>70</v>
      </c>
      <c r="F27" s="143"/>
      <c r="G27" s="132">
        <v>25</v>
      </c>
      <c r="H27" s="131"/>
      <c r="I27" s="130">
        <v>14.2</v>
      </c>
      <c r="J27" s="144"/>
      <c r="K27" s="133">
        <v>14.2</v>
      </c>
      <c r="L27" s="140"/>
      <c r="M27" s="133">
        <v>14.2</v>
      </c>
      <c r="N27" s="140"/>
      <c r="O27" s="137">
        <v>14.2</v>
      </c>
      <c r="P27" s="137"/>
      <c r="Q27" s="141">
        <f>(O27+S27)/2</f>
        <v>14.2</v>
      </c>
      <c r="R27" s="141"/>
      <c r="S27" s="137">
        <v>14.2</v>
      </c>
      <c r="T27" s="137"/>
      <c r="U27" s="137">
        <v>13.4</v>
      </c>
      <c r="V27" s="137"/>
      <c r="W27" s="137">
        <v>12.5</v>
      </c>
      <c r="X27" s="137"/>
      <c r="Y27" s="137">
        <v>11.9</v>
      </c>
      <c r="Z27" s="133"/>
      <c r="AA27" s="138">
        <v>11.7</v>
      </c>
      <c r="AB27" s="139"/>
      <c r="AC27" s="140">
        <v>11.4</v>
      </c>
      <c r="AD27" s="137"/>
      <c r="AE27" s="137">
        <v>11.3</v>
      </c>
      <c r="AF27" s="137"/>
      <c r="AG27" s="137">
        <v>11.1</v>
      </c>
      <c r="AH27" s="137"/>
      <c r="AI27" s="137">
        <v>10.9</v>
      </c>
      <c r="AJ27" s="137"/>
      <c r="AK27" s="137">
        <v>10.1</v>
      </c>
      <c r="AL27" s="133"/>
      <c r="AM27" s="138">
        <v>8.4</v>
      </c>
      <c r="AN27" s="139"/>
      <c r="AO27" s="140">
        <v>6.6</v>
      </c>
      <c r="AP27" s="137"/>
      <c r="AQ27" s="137">
        <v>5.4</v>
      </c>
      <c r="AR27" s="137"/>
      <c r="AS27" s="137">
        <v>4.3</v>
      </c>
      <c r="AT27" s="137"/>
      <c r="AU27" s="137">
        <v>3.4</v>
      </c>
      <c r="AV27" s="137"/>
      <c r="AW27" s="137">
        <v>2.7</v>
      </c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9"/>
      <c r="BM27" s="94"/>
      <c r="BN27" s="95"/>
      <c r="BQ27" s="94"/>
      <c r="BR27" s="95"/>
      <c r="BU27" s="96"/>
      <c r="BV27" s="95"/>
      <c r="BY27" s="94"/>
      <c r="BZ27" s="95"/>
      <c r="CA27" s="94"/>
      <c r="CB27" s="97"/>
    </row>
    <row r="28" spans="1:80" ht="11.25" customHeight="1">
      <c r="A28" s="45" t="s">
        <v>154</v>
      </c>
      <c r="B28" s="26"/>
      <c r="C28" s="26"/>
      <c r="D28" s="26"/>
      <c r="E28" s="212">
        <v>75</v>
      </c>
      <c r="F28" s="213"/>
      <c r="G28" s="214">
        <v>30</v>
      </c>
      <c r="H28" s="215"/>
      <c r="I28" s="276">
        <v>20</v>
      </c>
      <c r="J28" s="277"/>
      <c r="K28" s="207">
        <v>20</v>
      </c>
      <c r="L28" s="211"/>
      <c r="M28" s="207">
        <v>20</v>
      </c>
      <c r="N28" s="211"/>
      <c r="O28" s="206">
        <v>20</v>
      </c>
      <c r="P28" s="206"/>
      <c r="Q28" s="216">
        <f>(O28+S28)/2</f>
        <v>20</v>
      </c>
      <c r="R28" s="216"/>
      <c r="S28" s="206">
        <v>20</v>
      </c>
      <c r="T28" s="206"/>
      <c r="U28" s="206">
        <v>19.3</v>
      </c>
      <c r="V28" s="206"/>
      <c r="W28" s="206">
        <v>18</v>
      </c>
      <c r="X28" s="206"/>
      <c r="Y28" s="206">
        <v>17</v>
      </c>
      <c r="Z28" s="207"/>
      <c r="AA28" s="209">
        <v>16.6</v>
      </c>
      <c r="AB28" s="210"/>
      <c r="AC28" s="211">
        <v>16.3</v>
      </c>
      <c r="AD28" s="206"/>
      <c r="AE28" s="206">
        <v>16.1</v>
      </c>
      <c r="AF28" s="206"/>
      <c r="AG28" s="206">
        <v>15.9</v>
      </c>
      <c r="AH28" s="206"/>
      <c r="AI28" s="206">
        <v>15.7</v>
      </c>
      <c r="AJ28" s="206"/>
      <c r="AK28" s="206">
        <v>15.6</v>
      </c>
      <c r="AL28" s="207"/>
      <c r="AM28" s="209">
        <v>15.4</v>
      </c>
      <c r="AN28" s="210"/>
      <c r="AO28" s="211">
        <v>15.3</v>
      </c>
      <c r="AP28" s="206"/>
      <c r="AQ28" s="206">
        <v>15.1</v>
      </c>
      <c r="AR28" s="206"/>
      <c r="AS28" s="206">
        <v>12.4</v>
      </c>
      <c r="AT28" s="206"/>
      <c r="AU28" s="206">
        <v>9.8</v>
      </c>
      <c r="AV28" s="206"/>
      <c r="AW28" s="206">
        <v>7.4</v>
      </c>
      <c r="AX28" s="206"/>
      <c r="AY28" s="206">
        <v>5.5</v>
      </c>
      <c r="AZ28" s="206"/>
      <c r="BA28" s="206">
        <v>4.1</v>
      </c>
      <c r="BB28" s="206"/>
      <c r="BC28" s="206">
        <v>3.1</v>
      </c>
      <c r="BD28" s="206"/>
      <c r="BE28" s="206">
        <v>2.3</v>
      </c>
      <c r="BF28" s="206"/>
      <c r="BG28" s="206">
        <v>1.7</v>
      </c>
      <c r="BH28" s="206"/>
      <c r="BI28" s="206">
        <v>1.3</v>
      </c>
      <c r="BJ28" s="210"/>
      <c r="BM28" s="94"/>
      <c r="BN28" s="95"/>
      <c r="BQ28" s="94"/>
      <c r="BR28" s="95"/>
      <c r="BU28" s="96"/>
      <c r="BV28" s="95"/>
      <c r="BY28" s="94"/>
      <c r="BZ28" s="95"/>
      <c r="CA28" s="94"/>
      <c r="CB28" s="97"/>
    </row>
    <row r="29" spans="1:80" ht="11.25" customHeight="1">
      <c r="A29" s="39" t="s">
        <v>201</v>
      </c>
      <c r="B29" s="4"/>
      <c r="C29" s="4"/>
      <c r="D29" s="4"/>
      <c r="E29" s="189">
        <v>80</v>
      </c>
      <c r="F29" s="190"/>
      <c r="G29" s="191">
        <v>35</v>
      </c>
      <c r="H29" s="192"/>
      <c r="I29" s="274">
        <v>22.9</v>
      </c>
      <c r="J29" s="275"/>
      <c r="K29" s="199">
        <v>22.9</v>
      </c>
      <c r="L29" s="199"/>
      <c r="M29" s="199">
        <v>22.9</v>
      </c>
      <c r="N29" s="199"/>
      <c r="O29" s="199">
        <v>22.9</v>
      </c>
      <c r="P29" s="199"/>
      <c r="Q29" s="204">
        <f>(O29+S29)/2</f>
        <v>22.45</v>
      </c>
      <c r="R29" s="204"/>
      <c r="S29" s="199">
        <v>22</v>
      </c>
      <c r="T29" s="199"/>
      <c r="U29" s="199">
        <v>21.5</v>
      </c>
      <c r="V29" s="199"/>
      <c r="W29" s="199">
        <v>21.2</v>
      </c>
      <c r="X29" s="199"/>
      <c r="Y29" s="199">
        <v>21</v>
      </c>
      <c r="Z29" s="201"/>
      <c r="AA29" s="202">
        <v>20.5</v>
      </c>
      <c r="AB29" s="200"/>
      <c r="AC29" s="203">
        <v>20</v>
      </c>
      <c r="AD29" s="199"/>
      <c r="AE29" s="199">
        <v>19.6</v>
      </c>
      <c r="AF29" s="199"/>
      <c r="AG29" s="199">
        <v>19.2</v>
      </c>
      <c r="AH29" s="199"/>
      <c r="AI29" s="199">
        <v>18.8</v>
      </c>
      <c r="AJ29" s="199"/>
      <c r="AK29" s="199">
        <v>18.5</v>
      </c>
      <c r="AL29" s="201"/>
      <c r="AM29" s="202">
        <v>18.1</v>
      </c>
      <c r="AN29" s="200"/>
      <c r="AO29" s="203">
        <v>17.8</v>
      </c>
      <c r="AP29" s="199"/>
      <c r="AQ29" s="199">
        <v>15.8</v>
      </c>
      <c r="AR29" s="199"/>
      <c r="AS29" s="199">
        <v>12.3</v>
      </c>
      <c r="AT29" s="199"/>
      <c r="AU29" s="199">
        <v>9.8</v>
      </c>
      <c r="AV29" s="199"/>
      <c r="AW29" s="199">
        <v>7.4</v>
      </c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1"/>
      <c r="BI29" s="201"/>
      <c r="BJ29" s="315"/>
      <c r="BM29" s="94"/>
      <c r="BN29" s="95"/>
      <c r="BQ29" s="94"/>
      <c r="BR29" s="95"/>
      <c r="BU29" s="96"/>
      <c r="BV29" s="95"/>
      <c r="BY29" s="94"/>
      <c r="BZ29" s="95"/>
      <c r="CA29" s="94"/>
      <c r="CB29" s="97"/>
    </row>
    <row r="30" spans="1:80" ht="11.25" customHeight="1">
      <c r="A30" s="40" t="s">
        <v>146</v>
      </c>
      <c r="B30" s="24"/>
      <c r="C30" s="24"/>
      <c r="D30" s="24"/>
      <c r="E30" s="176">
        <v>70</v>
      </c>
      <c r="F30" s="177"/>
      <c r="G30" s="178">
        <v>25</v>
      </c>
      <c r="H30" s="179"/>
      <c r="I30" s="278">
        <v>16.7</v>
      </c>
      <c r="J30" s="279"/>
      <c r="K30" s="171">
        <v>16.7</v>
      </c>
      <c r="L30" s="175"/>
      <c r="M30" s="171">
        <v>16.7</v>
      </c>
      <c r="N30" s="175"/>
      <c r="O30" s="170">
        <v>16.7</v>
      </c>
      <c r="P30" s="170"/>
      <c r="Q30" s="180">
        <f>(O30+S30)/2</f>
        <v>16.7</v>
      </c>
      <c r="R30" s="180"/>
      <c r="S30" s="170">
        <v>16.7</v>
      </c>
      <c r="T30" s="170"/>
      <c r="U30" s="170">
        <v>15.7</v>
      </c>
      <c r="V30" s="170"/>
      <c r="W30" s="170">
        <v>14.8</v>
      </c>
      <c r="X30" s="170"/>
      <c r="Y30" s="170">
        <v>14</v>
      </c>
      <c r="Z30" s="171"/>
      <c r="AA30" s="173">
        <v>13.7</v>
      </c>
      <c r="AB30" s="174"/>
      <c r="AC30" s="175">
        <v>13.5</v>
      </c>
      <c r="AD30" s="170"/>
      <c r="AE30" s="170">
        <v>13.2</v>
      </c>
      <c r="AF30" s="170"/>
      <c r="AG30" s="170">
        <v>12.9</v>
      </c>
      <c r="AH30" s="170"/>
      <c r="AI30" s="170">
        <v>12.7</v>
      </c>
      <c r="AJ30" s="170"/>
      <c r="AK30" s="170"/>
      <c r="AL30" s="171"/>
      <c r="AM30" s="173"/>
      <c r="AN30" s="174"/>
      <c r="AO30" s="175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1"/>
      <c r="BI30" s="171"/>
      <c r="BJ30" s="172"/>
      <c r="BM30" s="94"/>
      <c r="BN30" s="95"/>
      <c r="BQ30" s="94"/>
      <c r="BR30" s="95"/>
      <c r="BU30" s="96"/>
      <c r="BV30" s="95"/>
      <c r="BY30" s="94"/>
      <c r="BZ30" s="95"/>
      <c r="CA30" s="94"/>
      <c r="CB30" s="97"/>
    </row>
    <row r="31" spans="1:80" ht="11.25" customHeight="1">
      <c r="A31" s="41" t="s">
        <v>419</v>
      </c>
      <c r="B31" s="19"/>
      <c r="C31" s="19"/>
      <c r="D31" s="19"/>
      <c r="E31" s="142">
        <v>75</v>
      </c>
      <c r="F31" s="143"/>
      <c r="G31" s="132">
        <v>30</v>
      </c>
      <c r="H31" s="131"/>
      <c r="I31" s="130">
        <v>20</v>
      </c>
      <c r="J31" s="144"/>
      <c r="K31" s="133">
        <v>20</v>
      </c>
      <c r="L31" s="140"/>
      <c r="M31" s="133">
        <v>20</v>
      </c>
      <c r="N31" s="140"/>
      <c r="O31" s="137">
        <v>20</v>
      </c>
      <c r="P31" s="137"/>
      <c r="Q31" s="141">
        <f>(O31+S31)/2</f>
        <v>20</v>
      </c>
      <c r="R31" s="141"/>
      <c r="S31" s="137">
        <v>20</v>
      </c>
      <c r="T31" s="137"/>
      <c r="U31" s="137">
        <v>19.3</v>
      </c>
      <c r="V31" s="137"/>
      <c r="W31" s="137">
        <v>18</v>
      </c>
      <c r="X31" s="137"/>
      <c r="Y31" s="137">
        <v>17</v>
      </c>
      <c r="Z31" s="133"/>
      <c r="AA31" s="138">
        <v>16.6</v>
      </c>
      <c r="AB31" s="139"/>
      <c r="AC31" s="140">
        <v>16.3</v>
      </c>
      <c r="AD31" s="137"/>
      <c r="AE31" s="137">
        <v>16.1</v>
      </c>
      <c r="AF31" s="137"/>
      <c r="AG31" s="137">
        <v>15.9</v>
      </c>
      <c r="AH31" s="137"/>
      <c r="AI31" s="137">
        <v>15.7</v>
      </c>
      <c r="AJ31" s="137"/>
      <c r="AK31" s="137">
        <v>15.6</v>
      </c>
      <c r="AL31" s="133"/>
      <c r="AM31" s="138">
        <v>15.4</v>
      </c>
      <c r="AN31" s="139"/>
      <c r="AO31" s="140">
        <v>15.3</v>
      </c>
      <c r="AP31" s="137"/>
      <c r="AQ31" s="137">
        <v>15.1</v>
      </c>
      <c r="AR31" s="137"/>
      <c r="AS31" s="137">
        <v>12.4</v>
      </c>
      <c r="AT31" s="137"/>
      <c r="AU31" s="137">
        <v>9.8</v>
      </c>
      <c r="AV31" s="137"/>
      <c r="AW31" s="137">
        <v>7.4</v>
      </c>
      <c r="AX31" s="137"/>
      <c r="AY31" s="137">
        <v>5.5</v>
      </c>
      <c r="AZ31" s="137"/>
      <c r="BA31" s="137">
        <v>4.1</v>
      </c>
      <c r="BB31" s="137"/>
      <c r="BC31" s="137">
        <v>3.1</v>
      </c>
      <c r="BD31" s="137"/>
      <c r="BE31" s="137">
        <v>2.3</v>
      </c>
      <c r="BF31" s="137"/>
      <c r="BG31" s="137">
        <v>1.7</v>
      </c>
      <c r="BH31" s="137"/>
      <c r="BI31" s="137">
        <v>1.3</v>
      </c>
      <c r="BJ31" s="139"/>
      <c r="BM31" s="94"/>
      <c r="BN31" s="95"/>
      <c r="BQ31" s="94"/>
      <c r="BR31" s="95"/>
      <c r="BU31" s="96"/>
      <c r="BV31" s="95"/>
      <c r="BY31" s="94"/>
      <c r="BZ31" s="95"/>
      <c r="CA31" s="94"/>
      <c r="CB31" s="97"/>
    </row>
    <row r="32" spans="1:80" ht="11.25" customHeight="1">
      <c r="A32" s="38" t="s">
        <v>437</v>
      </c>
      <c r="B32" s="20"/>
      <c r="C32" s="20"/>
      <c r="D32" s="20"/>
      <c r="E32" s="195">
        <v>75</v>
      </c>
      <c r="F32" s="196"/>
      <c r="G32" s="197">
        <v>30</v>
      </c>
      <c r="H32" s="198"/>
      <c r="I32" s="193">
        <v>17</v>
      </c>
      <c r="J32" s="194"/>
      <c r="K32" s="181">
        <v>17</v>
      </c>
      <c r="L32" s="186"/>
      <c r="M32" s="186">
        <v>17</v>
      </c>
      <c r="N32" s="183"/>
      <c r="O32" s="183">
        <v>17</v>
      </c>
      <c r="P32" s="183"/>
      <c r="Q32" s="205">
        <f>(O32+S32)/2</f>
        <v>17</v>
      </c>
      <c r="R32" s="205"/>
      <c r="S32" s="183">
        <v>17</v>
      </c>
      <c r="T32" s="183"/>
      <c r="U32" s="183">
        <v>16.4</v>
      </c>
      <c r="V32" s="183"/>
      <c r="W32" s="183">
        <v>15.3</v>
      </c>
      <c r="X32" s="183"/>
      <c r="Y32" s="183">
        <v>14.5</v>
      </c>
      <c r="Z32" s="181"/>
      <c r="AA32" s="184">
        <v>14.1</v>
      </c>
      <c r="AB32" s="185"/>
      <c r="AC32" s="186">
        <v>13.9</v>
      </c>
      <c r="AD32" s="183"/>
      <c r="AE32" s="183">
        <v>13.7</v>
      </c>
      <c r="AF32" s="183"/>
      <c r="AG32" s="183">
        <v>13.5</v>
      </c>
      <c r="AH32" s="183"/>
      <c r="AI32" s="183">
        <v>13.4</v>
      </c>
      <c r="AJ32" s="183"/>
      <c r="AK32" s="183">
        <v>13.2</v>
      </c>
      <c r="AL32" s="181"/>
      <c r="AM32" s="184">
        <v>13.1</v>
      </c>
      <c r="AN32" s="185"/>
      <c r="AO32" s="186">
        <v>13</v>
      </c>
      <c r="AP32" s="183"/>
      <c r="AQ32" s="183">
        <v>12.9</v>
      </c>
      <c r="AR32" s="183"/>
      <c r="AS32" s="183">
        <v>10.5</v>
      </c>
      <c r="AT32" s="183"/>
      <c r="AU32" s="183">
        <v>8.3</v>
      </c>
      <c r="AV32" s="183"/>
      <c r="AW32" s="183">
        <v>6.3</v>
      </c>
      <c r="AX32" s="183"/>
      <c r="AY32" s="183">
        <v>4.7</v>
      </c>
      <c r="AZ32" s="183"/>
      <c r="BA32" s="183">
        <v>3.5</v>
      </c>
      <c r="BB32" s="183"/>
      <c r="BC32" s="183">
        <v>2.6</v>
      </c>
      <c r="BD32" s="183"/>
      <c r="BE32" s="183">
        <v>1.9</v>
      </c>
      <c r="BF32" s="183"/>
      <c r="BG32" s="183">
        <v>1.4</v>
      </c>
      <c r="BH32" s="183"/>
      <c r="BI32" s="183">
        <v>1.1</v>
      </c>
      <c r="BJ32" s="185"/>
      <c r="BM32" s="94"/>
      <c r="BN32" s="95"/>
      <c r="BQ32" s="94"/>
      <c r="BR32" s="95"/>
      <c r="BU32" s="96"/>
      <c r="BV32" s="95"/>
      <c r="BY32" s="94"/>
      <c r="BZ32" s="95"/>
      <c r="CA32" s="94"/>
      <c r="CB32" s="97"/>
    </row>
    <row r="33" spans="1:80" ht="11.25" customHeight="1">
      <c r="A33" s="39" t="s">
        <v>438</v>
      </c>
      <c r="B33" s="4"/>
      <c r="C33" s="4"/>
      <c r="D33" s="4"/>
      <c r="E33" s="189">
        <v>80</v>
      </c>
      <c r="F33" s="190"/>
      <c r="G33" s="191">
        <v>35</v>
      </c>
      <c r="H33" s="192"/>
      <c r="I33" s="274">
        <v>19.4</v>
      </c>
      <c r="J33" s="275"/>
      <c r="K33" s="201">
        <v>19.4</v>
      </c>
      <c r="L33" s="203"/>
      <c r="M33" s="203">
        <v>19.4</v>
      </c>
      <c r="N33" s="199"/>
      <c r="O33" s="199">
        <v>19.4</v>
      </c>
      <c r="P33" s="199"/>
      <c r="Q33" s="204">
        <f>(O33+S33)/2</f>
        <v>19.049999999999997</v>
      </c>
      <c r="R33" s="204"/>
      <c r="S33" s="199">
        <v>18.7</v>
      </c>
      <c r="T33" s="199"/>
      <c r="U33" s="199">
        <v>18.2</v>
      </c>
      <c r="V33" s="199"/>
      <c r="W33" s="199">
        <v>18.1</v>
      </c>
      <c r="X33" s="199"/>
      <c r="Y33" s="199">
        <v>17.9</v>
      </c>
      <c r="Z33" s="201"/>
      <c r="AA33" s="202">
        <v>17.4</v>
      </c>
      <c r="AB33" s="200"/>
      <c r="AC33" s="203">
        <v>17</v>
      </c>
      <c r="AD33" s="199"/>
      <c r="AE33" s="199">
        <v>16.7</v>
      </c>
      <c r="AF33" s="199"/>
      <c r="AG33" s="199">
        <v>16.3</v>
      </c>
      <c r="AH33" s="199"/>
      <c r="AI33" s="199">
        <v>16</v>
      </c>
      <c r="AJ33" s="199"/>
      <c r="AK33" s="199">
        <v>15.7</v>
      </c>
      <c r="AL33" s="201"/>
      <c r="AM33" s="202">
        <v>15.4</v>
      </c>
      <c r="AN33" s="200"/>
      <c r="AO33" s="203">
        <v>15.1</v>
      </c>
      <c r="AP33" s="199"/>
      <c r="AQ33" s="199">
        <v>13.4</v>
      </c>
      <c r="AR33" s="199"/>
      <c r="AS33" s="199">
        <v>10.5</v>
      </c>
      <c r="AT33" s="199"/>
      <c r="AU33" s="199">
        <v>8.3</v>
      </c>
      <c r="AV33" s="199"/>
      <c r="AW33" s="199">
        <v>6.3</v>
      </c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200"/>
      <c r="BM33" s="94"/>
      <c r="BN33" s="95"/>
      <c r="BQ33" s="94"/>
      <c r="BR33" s="95"/>
      <c r="BU33" s="96"/>
      <c r="BV33" s="95"/>
      <c r="BY33" s="94"/>
      <c r="BZ33" s="95"/>
      <c r="CA33" s="94"/>
      <c r="CB33" s="97"/>
    </row>
    <row r="34" spans="1:80" ht="11.25" customHeight="1">
      <c r="A34" s="41" t="s">
        <v>439</v>
      </c>
      <c r="B34" s="19"/>
      <c r="C34" s="19"/>
      <c r="D34" s="19"/>
      <c r="E34" s="142">
        <v>70</v>
      </c>
      <c r="F34" s="143"/>
      <c r="G34" s="132">
        <v>25</v>
      </c>
      <c r="H34" s="131"/>
      <c r="I34" s="278">
        <v>14.2</v>
      </c>
      <c r="J34" s="279"/>
      <c r="K34" s="171">
        <v>14.2</v>
      </c>
      <c r="L34" s="175"/>
      <c r="M34" s="171">
        <v>14.2</v>
      </c>
      <c r="N34" s="175"/>
      <c r="O34" s="170">
        <v>14.2</v>
      </c>
      <c r="P34" s="170"/>
      <c r="Q34" s="180">
        <f>(O34+S34)/2</f>
        <v>14.2</v>
      </c>
      <c r="R34" s="180"/>
      <c r="S34" s="170">
        <v>14.2</v>
      </c>
      <c r="T34" s="170"/>
      <c r="U34" s="170">
        <v>13.4</v>
      </c>
      <c r="V34" s="170"/>
      <c r="W34" s="170">
        <v>12.5</v>
      </c>
      <c r="X34" s="170"/>
      <c r="Y34" s="170">
        <v>11.9</v>
      </c>
      <c r="Z34" s="171"/>
      <c r="AA34" s="173">
        <v>11.7</v>
      </c>
      <c r="AB34" s="174"/>
      <c r="AC34" s="175">
        <v>11.4</v>
      </c>
      <c r="AD34" s="170"/>
      <c r="AE34" s="170">
        <v>11.2</v>
      </c>
      <c r="AF34" s="170"/>
      <c r="AG34" s="170">
        <v>11</v>
      </c>
      <c r="AH34" s="170"/>
      <c r="AI34" s="170">
        <v>10.8</v>
      </c>
      <c r="AJ34" s="170"/>
      <c r="AK34" s="137"/>
      <c r="AL34" s="133"/>
      <c r="AM34" s="138"/>
      <c r="AN34" s="139"/>
      <c r="AO34" s="140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9"/>
      <c r="BM34" s="94"/>
      <c r="BN34" s="95"/>
      <c r="BQ34" s="94"/>
      <c r="BR34" s="95"/>
      <c r="BU34" s="96"/>
      <c r="BV34" s="95"/>
      <c r="BY34" s="94"/>
      <c r="BZ34" s="95"/>
      <c r="CA34" s="94"/>
      <c r="CB34" s="97"/>
    </row>
    <row r="35" spans="1:80" ht="11.25" customHeight="1">
      <c r="A35" s="38" t="s">
        <v>200</v>
      </c>
      <c r="B35" s="20"/>
      <c r="C35" s="20"/>
      <c r="D35" s="20"/>
      <c r="E35" s="195">
        <v>75</v>
      </c>
      <c r="F35" s="196"/>
      <c r="G35" s="197">
        <v>30</v>
      </c>
      <c r="H35" s="198"/>
      <c r="I35" s="193">
        <v>20</v>
      </c>
      <c r="J35" s="194"/>
      <c r="K35" s="181">
        <v>20</v>
      </c>
      <c r="L35" s="186"/>
      <c r="M35" s="181">
        <v>20</v>
      </c>
      <c r="N35" s="186"/>
      <c r="O35" s="183">
        <v>20</v>
      </c>
      <c r="P35" s="183"/>
      <c r="Q35" s="205">
        <f>(O35+S35)/2</f>
        <v>19.45</v>
      </c>
      <c r="R35" s="205"/>
      <c r="S35" s="183">
        <v>18.9</v>
      </c>
      <c r="T35" s="183"/>
      <c r="U35" s="183">
        <v>18.3</v>
      </c>
      <c r="V35" s="183"/>
      <c r="W35" s="183">
        <v>17.5</v>
      </c>
      <c r="X35" s="183"/>
      <c r="Y35" s="183">
        <v>16.6</v>
      </c>
      <c r="Z35" s="181"/>
      <c r="AA35" s="184">
        <v>16.2</v>
      </c>
      <c r="AB35" s="185"/>
      <c r="AC35" s="186">
        <v>15.8</v>
      </c>
      <c r="AD35" s="183"/>
      <c r="AE35" s="183">
        <v>15.5</v>
      </c>
      <c r="AF35" s="183"/>
      <c r="AG35" s="183">
        <v>15.2</v>
      </c>
      <c r="AH35" s="183"/>
      <c r="AI35" s="183"/>
      <c r="AJ35" s="183"/>
      <c r="AK35" s="183"/>
      <c r="AL35" s="181"/>
      <c r="AM35" s="184"/>
      <c r="AN35" s="185"/>
      <c r="AO35" s="186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1"/>
      <c r="BI35" s="181"/>
      <c r="BJ35" s="182"/>
      <c r="BM35" s="94"/>
      <c r="BN35" s="95"/>
      <c r="BQ35" s="94"/>
      <c r="BR35" s="95"/>
      <c r="BU35" s="96"/>
      <c r="BV35" s="95"/>
      <c r="BY35" s="94"/>
      <c r="BZ35" s="95"/>
      <c r="CA35" s="94"/>
      <c r="CB35" s="97"/>
    </row>
    <row r="36" spans="1:80" ht="11.25" customHeight="1">
      <c r="A36" s="39" t="s">
        <v>208</v>
      </c>
      <c r="B36" s="4"/>
      <c r="C36" s="4"/>
      <c r="D36" s="4"/>
      <c r="E36" s="189">
        <v>80</v>
      </c>
      <c r="F36" s="190"/>
      <c r="G36" s="191">
        <v>35</v>
      </c>
      <c r="H36" s="192"/>
      <c r="I36" s="274">
        <v>22.9</v>
      </c>
      <c r="J36" s="275"/>
      <c r="K36" s="201">
        <v>22.9</v>
      </c>
      <c r="L36" s="203"/>
      <c r="M36" s="203">
        <v>22.9</v>
      </c>
      <c r="N36" s="199"/>
      <c r="O36" s="199">
        <v>22.9</v>
      </c>
      <c r="P36" s="199"/>
      <c r="Q36" s="204">
        <f>(O36+S36)/2</f>
        <v>22.299999999999997</v>
      </c>
      <c r="R36" s="204"/>
      <c r="S36" s="199">
        <v>21.7</v>
      </c>
      <c r="T36" s="199"/>
      <c r="U36" s="199">
        <v>20.3</v>
      </c>
      <c r="V36" s="199"/>
      <c r="W36" s="199">
        <v>18.9</v>
      </c>
      <c r="X36" s="199"/>
      <c r="Y36" s="199">
        <v>17.9</v>
      </c>
      <c r="Z36" s="201"/>
      <c r="AA36" s="202">
        <v>17.5</v>
      </c>
      <c r="AB36" s="200"/>
      <c r="AC36" s="203">
        <v>17.2</v>
      </c>
      <c r="AD36" s="199"/>
      <c r="AE36" s="199">
        <v>16.9</v>
      </c>
      <c r="AF36" s="199"/>
      <c r="AG36" s="199">
        <v>16.6</v>
      </c>
      <c r="AH36" s="199"/>
      <c r="AI36" s="199"/>
      <c r="AJ36" s="199"/>
      <c r="AK36" s="199"/>
      <c r="AL36" s="201"/>
      <c r="AM36" s="202"/>
      <c r="AN36" s="200"/>
      <c r="AO36" s="203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1"/>
      <c r="BI36" s="201"/>
      <c r="BJ36" s="315"/>
      <c r="BM36" s="94"/>
      <c r="BN36" s="95"/>
      <c r="BQ36" s="94"/>
      <c r="BR36" s="95"/>
      <c r="BU36" s="96"/>
      <c r="BV36" s="95"/>
      <c r="BY36" s="94"/>
      <c r="BZ36" s="95"/>
      <c r="CA36" s="94"/>
      <c r="CB36" s="97"/>
    </row>
    <row r="37" spans="1:80" ht="11.25" customHeight="1">
      <c r="A37" s="39" t="s">
        <v>209</v>
      </c>
      <c r="B37" s="4"/>
      <c r="C37" s="4"/>
      <c r="D37" s="4"/>
      <c r="E37" s="189">
        <v>75</v>
      </c>
      <c r="F37" s="190"/>
      <c r="G37" s="191">
        <v>25</v>
      </c>
      <c r="H37" s="192"/>
      <c r="I37" s="274">
        <v>16.7</v>
      </c>
      <c r="J37" s="275"/>
      <c r="K37" s="201">
        <v>16.7</v>
      </c>
      <c r="L37" s="203"/>
      <c r="M37" s="201">
        <v>16.7</v>
      </c>
      <c r="N37" s="203"/>
      <c r="O37" s="199">
        <v>16.7</v>
      </c>
      <c r="P37" s="199"/>
      <c r="Q37" s="204">
        <f>(O37+S37)/2</f>
        <v>16.7</v>
      </c>
      <c r="R37" s="204"/>
      <c r="S37" s="199">
        <v>16.7</v>
      </c>
      <c r="T37" s="199"/>
      <c r="U37" s="199">
        <v>15.8</v>
      </c>
      <c r="V37" s="199"/>
      <c r="W37" s="199">
        <v>14.7</v>
      </c>
      <c r="X37" s="199"/>
      <c r="Y37" s="199">
        <v>14</v>
      </c>
      <c r="Z37" s="201"/>
      <c r="AA37" s="202">
        <v>13.7</v>
      </c>
      <c r="AB37" s="200"/>
      <c r="AC37" s="203">
        <v>13.5</v>
      </c>
      <c r="AD37" s="199"/>
      <c r="AE37" s="199">
        <v>13.3</v>
      </c>
      <c r="AF37" s="199"/>
      <c r="AG37" s="199">
        <v>13</v>
      </c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  <c r="BM37" s="94"/>
      <c r="BN37" s="95"/>
      <c r="BQ37" s="94"/>
      <c r="BR37" s="95"/>
      <c r="BU37" s="96"/>
      <c r="BV37" s="95"/>
      <c r="BY37" s="94"/>
      <c r="BZ37" s="95"/>
      <c r="CA37" s="94"/>
      <c r="CB37" s="97"/>
    </row>
    <row r="38" spans="1:80" ht="11.25" customHeight="1">
      <c r="A38" s="41" t="s">
        <v>202</v>
      </c>
      <c r="B38" s="19"/>
      <c r="C38" s="19"/>
      <c r="D38" s="19"/>
      <c r="E38" s="142">
        <v>75</v>
      </c>
      <c r="F38" s="143"/>
      <c r="G38" s="132">
        <v>30</v>
      </c>
      <c r="H38" s="131"/>
      <c r="I38" s="462">
        <v>20</v>
      </c>
      <c r="J38" s="463"/>
      <c r="K38" s="232">
        <v>20</v>
      </c>
      <c r="L38" s="305"/>
      <c r="M38" s="232">
        <v>20</v>
      </c>
      <c r="N38" s="305"/>
      <c r="O38" s="297">
        <v>20</v>
      </c>
      <c r="P38" s="297"/>
      <c r="Q38" s="152">
        <f>(O38+S38)/2</f>
        <v>20</v>
      </c>
      <c r="R38" s="152"/>
      <c r="S38" s="297">
        <v>20</v>
      </c>
      <c r="T38" s="297"/>
      <c r="U38" s="297">
        <v>19.3</v>
      </c>
      <c r="V38" s="297"/>
      <c r="W38" s="297">
        <v>18</v>
      </c>
      <c r="X38" s="297"/>
      <c r="Y38" s="297">
        <v>17</v>
      </c>
      <c r="Z38" s="232"/>
      <c r="AA38" s="298">
        <v>16.6</v>
      </c>
      <c r="AB38" s="299"/>
      <c r="AC38" s="305">
        <v>16.3</v>
      </c>
      <c r="AD38" s="297"/>
      <c r="AE38" s="297">
        <v>16.1</v>
      </c>
      <c r="AF38" s="297"/>
      <c r="AG38" s="297">
        <v>15.9</v>
      </c>
      <c r="AH38" s="297"/>
      <c r="AI38" s="137"/>
      <c r="AJ38" s="137"/>
      <c r="AK38" s="137"/>
      <c r="AL38" s="133"/>
      <c r="AM38" s="138"/>
      <c r="AN38" s="139"/>
      <c r="AO38" s="140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3"/>
      <c r="BI38" s="133"/>
      <c r="BJ38" s="134"/>
      <c r="BM38" s="94"/>
      <c r="BN38" s="95"/>
      <c r="BQ38" s="94"/>
      <c r="BR38" s="95"/>
      <c r="BU38" s="96"/>
      <c r="BV38" s="95"/>
      <c r="BY38" s="94"/>
      <c r="BZ38" s="95"/>
      <c r="CA38" s="94"/>
      <c r="CB38" s="97"/>
    </row>
    <row r="39" spans="1:80" ht="11.25" customHeight="1">
      <c r="A39" s="91" t="s">
        <v>351</v>
      </c>
      <c r="B39" s="1"/>
      <c r="C39" s="1"/>
      <c r="D39" s="1"/>
      <c r="E39" s="360">
        <v>75</v>
      </c>
      <c r="F39" s="361"/>
      <c r="G39" s="362">
        <v>30</v>
      </c>
      <c r="H39" s="363"/>
      <c r="I39" s="280">
        <v>20</v>
      </c>
      <c r="J39" s="281"/>
      <c r="K39" s="187">
        <v>20</v>
      </c>
      <c r="L39" s="187"/>
      <c r="M39" s="187">
        <v>20</v>
      </c>
      <c r="N39" s="187"/>
      <c r="O39" s="187">
        <v>20</v>
      </c>
      <c r="P39" s="187"/>
      <c r="Q39" s="188">
        <f aca="true" t="shared" si="7" ref="Q39:Q44">(O39+S39)/2</f>
        <v>19.55</v>
      </c>
      <c r="R39" s="188"/>
      <c r="S39" s="187">
        <v>19.1</v>
      </c>
      <c r="T39" s="187"/>
      <c r="U39" s="187">
        <v>18.7</v>
      </c>
      <c r="V39" s="187"/>
      <c r="W39" s="187">
        <v>18.7</v>
      </c>
      <c r="X39" s="187"/>
      <c r="Y39" s="187">
        <v>18.3</v>
      </c>
      <c r="Z39" s="230"/>
      <c r="AA39" s="282">
        <v>17.9</v>
      </c>
      <c r="AB39" s="283"/>
      <c r="AC39" s="284">
        <v>17.5</v>
      </c>
      <c r="AD39" s="187"/>
      <c r="AE39" s="187">
        <v>17.2</v>
      </c>
      <c r="AF39" s="187"/>
      <c r="AG39" s="187">
        <v>16.9</v>
      </c>
      <c r="AH39" s="187"/>
      <c r="AI39" s="297">
        <v>16.7</v>
      </c>
      <c r="AJ39" s="297"/>
      <c r="AK39" s="297">
        <v>16.5</v>
      </c>
      <c r="AL39" s="232"/>
      <c r="AM39" s="298">
        <v>16.4</v>
      </c>
      <c r="AN39" s="299"/>
      <c r="AO39" s="305">
        <v>16.2</v>
      </c>
      <c r="AP39" s="297"/>
      <c r="AQ39" s="297">
        <v>9.6</v>
      </c>
      <c r="AR39" s="297"/>
      <c r="AS39" s="297">
        <v>6.9</v>
      </c>
      <c r="AT39" s="297"/>
      <c r="AU39" s="297">
        <v>5</v>
      </c>
      <c r="AV39" s="297"/>
      <c r="AW39" s="297">
        <v>3.6</v>
      </c>
      <c r="AX39" s="297"/>
      <c r="AY39" s="297">
        <v>2.6</v>
      </c>
      <c r="AZ39" s="297"/>
      <c r="BA39" s="297">
        <v>1.7</v>
      </c>
      <c r="BB39" s="297"/>
      <c r="BC39" s="297">
        <v>1.1</v>
      </c>
      <c r="BD39" s="297"/>
      <c r="BE39" s="297">
        <v>0.8</v>
      </c>
      <c r="BF39" s="297"/>
      <c r="BG39" s="297">
        <v>0.5</v>
      </c>
      <c r="BH39" s="232"/>
      <c r="BI39" s="232">
        <v>0.3</v>
      </c>
      <c r="BJ39" s="233"/>
      <c r="BM39" s="94"/>
      <c r="BN39" s="95"/>
      <c r="BQ39" s="94"/>
      <c r="BR39" s="95"/>
      <c r="BU39" s="96"/>
      <c r="BV39" s="95"/>
      <c r="BY39" s="94"/>
      <c r="BZ39" s="95"/>
      <c r="CA39" s="94"/>
      <c r="CB39" s="97"/>
    </row>
    <row r="40" spans="1:80" ht="11.25" customHeight="1">
      <c r="A40" s="87" t="s">
        <v>222</v>
      </c>
      <c r="B40" s="24"/>
      <c r="C40" s="24"/>
      <c r="D40" s="24"/>
      <c r="E40" s="176">
        <v>75</v>
      </c>
      <c r="F40" s="177"/>
      <c r="G40" s="178">
        <v>30</v>
      </c>
      <c r="H40" s="179"/>
      <c r="I40" s="130">
        <v>20</v>
      </c>
      <c r="J40" s="144"/>
      <c r="K40" s="137">
        <v>20</v>
      </c>
      <c r="L40" s="137"/>
      <c r="M40" s="137">
        <v>20</v>
      </c>
      <c r="N40" s="137"/>
      <c r="O40" s="137">
        <v>20</v>
      </c>
      <c r="P40" s="137"/>
      <c r="Q40" s="141">
        <f>(O40+S40)/2</f>
        <v>19.55</v>
      </c>
      <c r="R40" s="141"/>
      <c r="S40" s="137">
        <v>19.1</v>
      </c>
      <c r="T40" s="137"/>
      <c r="U40" s="137">
        <v>18.7</v>
      </c>
      <c r="V40" s="137"/>
      <c r="W40" s="137">
        <v>18.7</v>
      </c>
      <c r="X40" s="137"/>
      <c r="Y40" s="137">
        <v>18.3</v>
      </c>
      <c r="Z40" s="133"/>
      <c r="AA40" s="138">
        <v>17.9</v>
      </c>
      <c r="AB40" s="139"/>
      <c r="AC40" s="140">
        <v>17.5</v>
      </c>
      <c r="AD40" s="137"/>
      <c r="AE40" s="137">
        <v>17.2</v>
      </c>
      <c r="AF40" s="137"/>
      <c r="AG40" s="137">
        <v>16.9</v>
      </c>
      <c r="AH40" s="137"/>
      <c r="AI40" s="137">
        <v>16.7</v>
      </c>
      <c r="AJ40" s="137"/>
      <c r="AK40" s="137">
        <v>16.5</v>
      </c>
      <c r="AL40" s="133"/>
      <c r="AM40" s="138">
        <v>16.4</v>
      </c>
      <c r="AN40" s="139"/>
      <c r="AO40" s="140">
        <v>16.2</v>
      </c>
      <c r="AP40" s="137"/>
      <c r="AQ40" s="137">
        <v>12.3</v>
      </c>
      <c r="AR40" s="137"/>
      <c r="AS40" s="137">
        <v>9.1</v>
      </c>
      <c r="AT40" s="137"/>
      <c r="AU40" s="137">
        <v>6.9</v>
      </c>
      <c r="AV40" s="137"/>
      <c r="AW40" s="137">
        <v>5.4</v>
      </c>
      <c r="AX40" s="137"/>
      <c r="AY40" s="137">
        <v>4.1</v>
      </c>
      <c r="AZ40" s="137"/>
      <c r="BA40" s="137">
        <v>3.2</v>
      </c>
      <c r="BB40" s="137"/>
      <c r="BC40" s="137">
        <v>2.5</v>
      </c>
      <c r="BD40" s="137"/>
      <c r="BE40" s="137">
        <v>1.9</v>
      </c>
      <c r="BF40" s="137"/>
      <c r="BG40" s="137">
        <v>1.5</v>
      </c>
      <c r="BH40" s="133"/>
      <c r="BI40" s="133">
        <v>1.1</v>
      </c>
      <c r="BJ40" s="134"/>
      <c r="BM40" s="94"/>
      <c r="BN40" s="95"/>
      <c r="BQ40" s="94"/>
      <c r="BR40" s="95"/>
      <c r="BU40" s="96"/>
      <c r="BV40" s="95"/>
      <c r="BY40" s="94"/>
      <c r="BZ40" s="95"/>
      <c r="CA40" s="94"/>
      <c r="CB40" s="97"/>
    </row>
    <row r="41" spans="1:80" ht="11.25" customHeight="1">
      <c r="A41" s="86" t="s">
        <v>460</v>
      </c>
      <c r="B41" s="10"/>
      <c r="C41" s="10"/>
      <c r="D41" s="10"/>
      <c r="E41" s="349">
        <v>75</v>
      </c>
      <c r="F41" s="350"/>
      <c r="G41" s="351">
        <v>30</v>
      </c>
      <c r="H41" s="352"/>
      <c r="I41" s="280">
        <v>17</v>
      </c>
      <c r="J41" s="281"/>
      <c r="K41" s="187">
        <v>17</v>
      </c>
      <c r="L41" s="187"/>
      <c r="M41" s="187">
        <f>(K41+O41)/2</f>
        <v>17</v>
      </c>
      <c r="N41" s="187"/>
      <c r="O41" s="187">
        <v>17</v>
      </c>
      <c r="P41" s="187"/>
      <c r="Q41" s="188">
        <f t="shared" si="7"/>
        <v>17</v>
      </c>
      <c r="R41" s="188"/>
      <c r="S41" s="187">
        <v>17</v>
      </c>
      <c r="T41" s="187"/>
      <c r="U41" s="187">
        <v>16.4</v>
      </c>
      <c r="V41" s="187"/>
      <c r="W41" s="187">
        <v>15.3</v>
      </c>
      <c r="X41" s="187"/>
      <c r="Y41" s="187">
        <v>14.5</v>
      </c>
      <c r="Z41" s="230"/>
      <c r="AA41" s="282">
        <v>14.1</v>
      </c>
      <c r="AB41" s="283"/>
      <c r="AC41" s="284">
        <v>13.9</v>
      </c>
      <c r="AD41" s="187"/>
      <c r="AE41" s="187">
        <v>13.7</v>
      </c>
      <c r="AF41" s="187"/>
      <c r="AG41" s="187">
        <v>13.5</v>
      </c>
      <c r="AH41" s="187"/>
      <c r="AI41" s="187">
        <v>13.4</v>
      </c>
      <c r="AJ41" s="187"/>
      <c r="AK41" s="187">
        <v>13.2</v>
      </c>
      <c r="AL41" s="230"/>
      <c r="AM41" s="282">
        <v>13.1</v>
      </c>
      <c r="AN41" s="283"/>
      <c r="AO41" s="284">
        <v>13</v>
      </c>
      <c r="AP41" s="187"/>
      <c r="AQ41" s="187">
        <v>12.9</v>
      </c>
      <c r="AR41" s="187"/>
      <c r="AS41" s="187">
        <v>10.5</v>
      </c>
      <c r="AT41" s="187"/>
      <c r="AU41" s="187">
        <v>8.3</v>
      </c>
      <c r="AV41" s="187"/>
      <c r="AW41" s="187">
        <v>6.3</v>
      </c>
      <c r="AX41" s="187"/>
      <c r="AY41" s="187">
        <v>4.7</v>
      </c>
      <c r="AZ41" s="187"/>
      <c r="BA41" s="187">
        <v>3.5</v>
      </c>
      <c r="BB41" s="187"/>
      <c r="BC41" s="187">
        <v>2.6</v>
      </c>
      <c r="BD41" s="187"/>
      <c r="BE41" s="187">
        <v>1.9</v>
      </c>
      <c r="BF41" s="187"/>
      <c r="BG41" s="187">
        <v>1.5</v>
      </c>
      <c r="BH41" s="230"/>
      <c r="BI41" s="230">
        <v>1.1</v>
      </c>
      <c r="BJ41" s="231"/>
      <c r="BM41" s="94"/>
      <c r="BN41" s="95"/>
      <c r="BQ41" s="94"/>
      <c r="BR41" s="95"/>
      <c r="BU41" s="96"/>
      <c r="BV41" s="95"/>
      <c r="BY41" s="94"/>
      <c r="BZ41" s="95"/>
      <c r="CA41" s="94"/>
      <c r="CB41" s="97"/>
    </row>
    <row r="42" spans="1:80" ht="11.25" customHeight="1">
      <c r="A42" s="89" t="s">
        <v>461</v>
      </c>
      <c r="B42" s="19"/>
      <c r="C42" s="19"/>
      <c r="D42" s="19"/>
      <c r="E42" s="142">
        <v>75</v>
      </c>
      <c r="F42" s="143"/>
      <c r="G42" s="132">
        <v>30</v>
      </c>
      <c r="H42" s="131"/>
      <c r="I42" s="130">
        <v>17</v>
      </c>
      <c r="J42" s="144"/>
      <c r="K42" s="137">
        <v>17</v>
      </c>
      <c r="L42" s="137"/>
      <c r="M42" s="137">
        <v>17</v>
      </c>
      <c r="N42" s="137"/>
      <c r="O42" s="137">
        <v>17</v>
      </c>
      <c r="P42" s="137"/>
      <c r="Q42" s="141">
        <f t="shared" si="7"/>
        <v>16.85</v>
      </c>
      <c r="R42" s="141"/>
      <c r="S42" s="137">
        <v>16.7</v>
      </c>
      <c r="T42" s="137"/>
      <c r="U42" s="137">
        <v>16</v>
      </c>
      <c r="V42" s="137"/>
      <c r="W42" s="137">
        <v>15.1</v>
      </c>
      <c r="X42" s="137"/>
      <c r="Y42" s="137">
        <v>14.3</v>
      </c>
      <c r="Z42" s="133"/>
      <c r="AA42" s="138">
        <v>14</v>
      </c>
      <c r="AB42" s="139"/>
      <c r="AC42" s="140">
        <v>13.7</v>
      </c>
      <c r="AD42" s="137"/>
      <c r="AE42" s="137">
        <v>13.5</v>
      </c>
      <c r="AF42" s="137"/>
      <c r="AG42" s="137">
        <v>13.2</v>
      </c>
      <c r="AH42" s="137"/>
      <c r="AI42" s="137">
        <v>12.9</v>
      </c>
      <c r="AJ42" s="137"/>
      <c r="AK42" s="137"/>
      <c r="AL42" s="133"/>
      <c r="AM42" s="138"/>
      <c r="AN42" s="139"/>
      <c r="AO42" s="140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3"/>
      <c r="BI42" s="133"/>
      <c r="BJ42" s="134"/>
      <c r="BM42" s="94"/>
      <c r="BN42" s="95"/>
      <c r="BQ42" s="94"/>
      <c r="BR42" s="95"/>
      <c r="BU42" s="96"/>
      <c r="BV42" s="95"/>
      <c r="BY42" s="94"/>
      <c r="BZ42" s="95"/>
      <c r="CA42" s="94"/>
      <c r="CB42" s="97"/>
    </row>
    <row r="43" spans="1:80" ht="11.25" customHeight="1">
      <c r="A43" s="86" t="s">
        <v>353</v>
      </c>
      <c r="B43" s="20"/>
      <c r="C43" s="20"/>
      <c r="D43" s="20"/>
      <c r="E43" s="195">
        <v>75</v>
      </c>
      <c r="F43" s="196"/>
      <c r="G43" s="197">
        <v>30</v>
      </c>
      <c r="H43" s="198"/>
      <c r="I43" s="193">
        <v>20</v>
      </c>
      <c r="J43" s="194"/>
      <c r="K43" s="183">
        <v>20</v>
      </c>
      <c r="L43" s="183"/>
      <c r="M43" s="187">
        <v>20</v>
      </c>
      <c r="N43" s="187"/>
      <c r="O43" s="183">
        <v>20</v>
      </c>
      <c r="P43" s="183"/>
      <c r="Q43" s="188">
        <f t="shared" si="7"/>
        <v>20</v>
      </c>
      <c r="R43" s="188"/>
      <c r="S43" s="183">
        <v>20</v>
      </c>
      <c r="T43" s="183"/>
      <c r="U43" s="183">
        <v>20</v>
      </c>
      <c r="V43" s="183"/>
      <c r="W43" s="183">
        <v>19.4</v>
      </c>
      <c r="X43" s="183"/>
      <c r="Y43" s="183">
        <v>18.8</v>
      </c>
      <c r="Z43" s="181"/>
      <c r="AA43" s="184">
        <v>18.5</v>
      </c>
      <c r="AB43" s="185"/>
      <c r="AC43" s="186">
        <v>18.2</v>
      </c>
      <c r="AD43" s="183"/>
      <c r="AE43" s="183">
        <v>18</v>
      </c>
      <c r="AF43" s="183"/>
      <c r="AG43" s="183">
        <v>17.7</v>
      </c>
      <c r="AH43" s="183"/>
      <c r="AI43" s="183">
        <v>17.5</v>
      </c>
      <c r="AJ43" s="183"/>
      <c r="AK43" s="183">
        <v>17.2</v>
      </c>
      <c r="AL43" s="181"/>
      <c r="AM43" s="184">
        <v>15.9</v>
      </c>
      <c r="AN43" s="185"/>
      <c r="AO43" s="186">
        <v>9.9</v>
      </c>
      <c r="AP43" s="183"/>
      <c r="AQ43" s="183">
        <v>7.1</v>
      </c>
      <c r="AR43" s="183"/>
      <c r="AS43" s="183">
        <v>5</v>
      </c>
      <c r="AT43" s="183"/>
      <c r="AU43" s="183">
        <v>3.6</v>
      </c>
      <c r="AV43" s="183"/>
      <c r="AW43" s="183">
        <v>2.5</v>
      </c>
      <c r="AX43" s="183"/>
      <c r="AY43" s="183">
        <v>1.5</v>
      </c>
      <c r="AZ43" s="183"/>
      <c r="BA43" s="183">
        <v>0.8</v>
      </c>
      <c r="BB43" s="183"/>
      <c r="BC43" s="183">
        <v>0.5</v>
      </c>
      <c r="BD43" s="183"/>
      <c r="BE43" s="183">
        <v>0.4</v>
      </c>
      <c r="BF43" s="183"/>
      <c r="BG43" s="183">
        <v>0.3</v>
      </c>
      <c r="BH43" s="181"/>
      <c r="BI43" s="181">
        <v>0.2</v>
      </c>
      <c r="BJ43" s="182"/>
      <c r="BM43" s="94"/>
      <c r="BN43" s="95"/>
      <c r="BQ43" s="94"/>
      <c r="BR43" s="95"/>
      <c r="BU43" s="96"/>
      <c r="BV43" s="95"/>
      <c r="BY43" s="94"/>
      <c r="BZ43" s="95"/>
      <c r="CA43" s="94"/>
      <c r="CB43" s="97"/>
    </row>
    <row r="44" spans="1:80" ht="11.25" customHeight="1">
      <c r="A44" s="89" t="s">
        <v>354</v>
      </c>
      <c r="B44" s="19"/>
      <c r="C44" s="19"/>
      <c r="D44" s="19"/>
      <c r="E44" s="142">
        <v>75</v>
      </c>
      <c r="F44" s="143"/>
      <c r="G44" s="132">
        <v>30</v>
      </c>
      <c r="H44" s="131"/>
      <c r="I44" s="130">
        <v>20</v>
      </c>
      <c r="J44" s="144"/>
      <c r="K44" s="137">
        <v>20</v>
      </c>
      <c r="L44" s="137"/>
      <c r="M44" s="137">
        <v>20</v>
      </c>
      <c r="N44" s="137"/>
      <c r="O44" s="137">
        <v>20</v>
      </c>
      <c r="P44" s="137"/>
      <c r="Q44" s="141">
        <f t="shared" si="7"/>
        <v>20</v>
      </c>
      <c r="R44" s="141"/>
      <c r="S44" s="137">
        <v>20</v>
      </c>
      <c r="T44" s="137"/>
      <c r="U44" s="137">
        <v>19.9</v>
      </c>
      <c r="V44" s="137"/>
      <c r="W44" s="137">
        <v>19.3</v>
      </c>
      <c r="X44" s="137"/>
      <c r="Y44" s="137">
        <v>18.5</v>
      </c>
      <c r="Z44" s="133"/>
      <c r="AA44" s="138">
        <v>18.2</v>
      </c>
      <c r="AB44" s="139"/>
      <c r="AC44" s="140">
        <v>17.9</v>
      </c>
      <c r="AD44" s="137"/>
      <c r="AE44" s="137">
        <v>17.7</v>
      </c>
      <c r="AF44" s="137"/>
      <c r="AG44" s="137">
        <v>17.4</v>
      </c>
      <c r="AH44" s="137"/>
      <c r="AI44" s="137">
        <v>17.2</v>
      </c>
      <c r="AJ44" s="137"/>
      <c r="AK44" s="137">
        <v>16.9</v>
      </c>
      <c r="AL44" s="133"/>
      <c r="AM44" s="138">
        <v>15.9</v>
      </c>
      <c r="AN44" s="139"/>
      <c r="AO44" s="140">
        <v>9.9</v>
      </c>
      <c r="AP44" s="137"/>
      <c r="AQ44" s="137">
        <v>7.1</v>
      </c>
      <c r="AR44" s="137"/>
      <c r="AS44" s="137">
        <v>5</v>
      </c>
      <c r="AT44" s="137"/>
      <c r="AU44" s="137">
        <v>3.6</v>
      </c>
      <c r="AV44" s="137"/>
      <c r="AW44" s="137">
        <v>2.5</v>
      </c>
      <c r="AX44" s="137"/>
      <c r="AY44" s="137">
        <v>1.5</v>
      </c>
      <c r="AZ44" s="137"/>
      <c r="BA44" s="137">
        <v>0.8</v>
      </c>
      <c r="BB44" s="137"/>
      <c r="BC44" s="137">
        <v>0.5</v>
      </c>
      <c r="BD44" s="137"/>
      <c r="BE44" s="137">
        <v>0.4</v>
      </c>
      <c r="BF44" s="137"/>
      <c r="BG44" s="137">
        <v>0.3</v>
      </c>
      <c r="BH44" s="133"/>
      <c r="BI44" s="133">
        <v>0.2</v>
      </c>
      <c r="BJ44" s="134"/>
      <c r="BM44" s="94"/>
      <c r="BN44" s="95"/>
      <c r="BQ44" s="94"/>
      <c r="BR44" s="95"/>
      <c r="BU44" s="96"/>
      <c r="BV44" s="95"/>
      <c r="BY44" s="94"/>
      <c r="BZ44" s="95"/>
      <c r="CA44" s="94"/>
      <c r="CB44" s="97"/>
    </row>
    <row r="45" spans="1:80" ht="11.25" customHeight="1">
      <c r="A45" s="107" t="s">
        <v>366</v>
      </c>
      <c r="B45" s="108"/>
      <c r="C45" s="108"/>
      <c r="D45" s="108"/>
      <c r="E45" s="142">
        <v>84</v>
      </c>
      <c r="F45" s="143"/>
      <c r="G45" s="132">
        <v>39</v>
      </c>
      <c r="H45" s="131"/>
      <c r="I45" s="130">
        <v>22.3</v>
      </c>
      <c r="J45" s="144"/>
      <c r="K45" s="137">
        <v>22.3</v>
      </c>
      <c r="L45" s="137"/>
      <c r="M45" s="141">
        <f>(K45+O45)/2</f>
        <v>22.15</v>
      </c>
      <c r="N45" s="141"/>
      <c r="O45" s="137">
        <v>22</v>
      </c>
      <c r="P45" s="137"/>
      <c r="Q45" s="141">
        <f>(O45+S45)/2</f>
        <v>21.4</v>
      </c>
      <c r="R45" s="141"/>
      <c r="S45" s="137">
        <v>20.8</v>
      </c>
      <c r="T45" s="137"/>
      <c r="U45" s="137">
        <v>20</v>
      </c>
      <c r="V45" s="137"/>
      <c r="W45" s="137">
        <v>19.5</v>
      </c>
      <c r="X45" s="137"/>
      <c r="Y45" s="137">
        <v>19</v>
      </c>
      <c r="Z45" s="133"/>
      <c r="AA45" s="138">
        <v>18.8</v>
      </c>
      <c r="AB45" s="139"/>
      <c r="AC45" s="140">
        <v>18.7</v>
      </c>
      <c r="AD45" s="137"/>
      <c r="AE45" s="137">
        <v>18.5</v>
      </c>
      <c r="AF45" s="137"/>
      <c r="AG45" s="137">
        <v>18.4</v>
      </c>
      <c r="AH45" s="137"/>
      <c r="AI45" s="137">
        <v>18.2</v>
      </c>
      <c r="AJ45" s="137"/>
      <c r="AK45" s="137">
        <v>17.9</v>
      </c>
      <c r="AL45" s="133"/>
      <c r="AM45" s="138"/>
      <c r="AN45" s="139"/>
      <c r="AO45" s="140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3"/>
      <c r="BI45" s="133"/>
      <c r="BJ45" s="134"/>
      <c r="BM45" s="94"/>
      <c r="BN45" s="95"/>
      <c r="BQ45" s="94"/>
      <c r="BR45" s="95"/>
      <c r="BU45" s="96"/>
      <c r="BV45" s="95"/>
      <c r="BY45" s="94"/>
      <c r="BZ45" s="95"/>
      <c r="CA45" s="94"/>
      <c r="CB45" s="97"/>
    </row>
    <row r="46" spans="1:80" ht="11.25" customHeight="1" thickBot="1">
      <c r="A46" s="111" t="s">
        <v>416</v>
      </c>
      <c r="B46" s="112"/>
      <c r="C46" s="112"/>
      <c r="D46" s="112"/>
      <c r="E46" s="320">
        <v>75</v>
      </c>
      <c r="F46" s="321"/>
      <c r="G46" s="322">
        <v>30</v>
      </c>
      <c r="H46" s="323"/>
      <c r="I46" s="324">
        <v>20</v>
      </c>
      <c r="J46" s="325"/>
      <c r="K46" s="326">
        <v>20</v>
      </c>
      <c r="L46" s="326"/>
      <c r="M46" s="326">
        <v>20</v>
      </c>
      <c r="N46" s="326"/>
      <c r="O46" s="326">
        <v>20</v>
      </c>
      <c r="P46" s="326"/>
      <c r="Q46" s="327">
        <f>(O46+S46)/2</f>
        <v>19.4</v>
      </c>
      <c r="R46" s="327"/>
      <c r="S46" s="326">
        <v>18.8</v>
      </c>
      <c r="T46" s="326"/>
      <c r="U46" s="326">
        <v>17.8</v>
      </c>
      <c r="V46" s="326"/>
      <c r="W46" s="326">
        <v>17.1</v>
      </c>
      <c r="X46" s="326"/>
      <c r="Y46" s="326">
        <v>16.9</v>
      </c>
      <c r="Z46" s="328"/>
      <c r="AA46" s="329">
        <v>16.8</v>
      </c>
      <c r="AB46" s="330"/>
      <c r="AC46" s="331">
        <v>16.8</v>
      </c>
      <c r="AD46" s="326"/>
      <c r="AE46" s="326">
        <v>16.8</v>
      </c>
      <c r="AF46" s="326"/>
      <c r="AG46" s="326">
        <v>16.8</v>
      </c>
      <c r="AH46" s="326"/>
      <c r="AI46" s="326">
        <v>16.8</v>
      </c>
      <c r="AJ46" s="326"/>
      <c r="AK46" s="326">
        <v>16.7</v>
      </c>
      <c r="AL46" s="328"/>
      <c r="AM46" s="329">
        <v>16.6</v>
      </c>
      <c r="AN46" s="330"/>
      <c r="AO46" s="331">
        <v>16.4</v>
      </c>
      <c r="AP46" s="326"/>
      <c r="AQ46" s="326">
        <v>16.2</v>
      </c>
      <c r="AR46" s="326"/>
      <c r="AS46" s="326">
        <v>14.1</v>
      </c>
      <c r="AT46" s="326"/>
      <c r="AU46" s="326">
        <v>10.5</v>
      </c>
      <c r="AV46" s="326"/>
      <c r="AW46" s="326">
        <v>7.9</v>
      </c>
      <c r="AX46" s="326"/>
      <c r="AY46" s="326">
        <v>5.9</v>
      </c>
      <c r="AZ46" s="326"/>
      <c r="BA46" s="326">
        <v>4.4</v>
      </c>
      <c r="BB46" s="326"/>
      <c r="BC46" s="326">
        <v>3.2</v>
      </c>
      <c r="BD46" s="326"/>
      <c r="BE46" s="326">
        <v>2.5</v>
      </c>
      <c r="BF46" s="326"/>
      <c r="BG46" s="326">
        <v>1.8</v>
      </c>
      <c r="BH46" s="328"/>
      <c r="BI46" s="328">
        <v>1.3</v>
      </c>
      <c r="BJ46" s="332"/>
      <c r="BM46" s="94"/>
      <c r="BN46" s="95"/>
      <c r="BQ46" s="94"/>
      <c r="BR46" s="95"/>
      <c r="BU46" s="96"/>
      <c r="BV46" s="95"/>
      <c r="BY46" s="94"/>
      <c r="BZ46" s="95"/>
      <c r="CA46" s="94"/>
      <c r="CB46" s="97"/>
    </row>
    <row r="47" spans="1:80" ht="11.25" customHeight="1">
      <c r="A47" s="25" t="s">
        <v>313</v>
      </c>
      <c r="B47" s="26"/>
      <c r="C47" s="26"/>
      <c r="D47" s="26"/>
      <c r="E47" s="212">
        <v>60</v>
      </c>
      <c r="F47" s="213"/>
      <c r="G47" s="214">
        <v>37</v>
      </c>
      <c r="H47" s="215"/>
      <c r="I47" s="209">
        <v>17.1</v>
      </c>
      <c r="J47" s="206"/>
      <c r="K47" s="206">
        <v>17.1</v>
      </c>
      <c r="L47" s="206"/>
      <c r="M47" s="206">
        <v>17.1</v>
      </c>
      <c r="N47" s="206"/>
      <c r="O47" s="206">
        <v>17.1</v>
      </c>
      <c r="P47" s="206"/>
      <c r="Q47" s="206">
        <v>17.1</v>
      </c>
      <c r="R47" s="206"/>
      <c r="S47" s="206">
        <v>17.1</v>
      </c>
      <c r="T47" s="206"/>
      <c r="U47" s="206">
        <v>17.1</v>
      </c>
      <c r="V47" s="206"/>
      <c r="W47" s="206">
        <v>17.1</v>
      </c>
      <c r="X47" s="206"/>
      <c r="Y47" s="206">
        <v>17.1</v>
      </c>
      <c r="Z47" s="207"/>
      <c r="AA47" s="209">
        <v>17.1</v>
      </c>
      <c r="AB47" s="210"/>
      <c r="AC47" s="211">
        <v>15.6</v>
      </c>
      <c r="AD47" s="206"/>
      <c r="AE47" s="206">
        <v>13</v>
      </c>
      <c r="AF47" s="206"/>
      <c r="AG47" s="206">
        <v>10.8</v>
      </c>
      <c r="AH47" s="206"/>
      <c r="AI47" s="206">
        <v>8.7</v>
      </c>
      <c r="AJ47" s="206"/>
      <c r="AK47" s="206">
        <v>5.9</v>
      </c>
      <c r="AL47" s="207"/>
      <c r="AM47" s="209">
        <v>4</v>
      </c>
      <c r="AN47" s="210"/>
      <c r="AO47" s="211">
        <v>2.5</v>
      </c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7"/>
      <c r="BI47" s="207"/>
      <c r="BJ47" s="208"/>
      <c r="BM47" s="94"/>
      <c r="BN47" s="95"/>
      <c r="BQ47" s="94"/>
      <c r="BR47" s="95"/>
      <c r="BU47" s="96"/>
      <c r="BV47" s="95"/>
      <c r="BY47" s="94"/>
      <c r="BZ47" s="95"/>
      <c r="CA47" s="94"/>
      <c r="CB47" s="97"/>
    </row>
    <row r="48" spans="1:80" ht="11.25" customHeight="1">
      <c r="A48" s="22" t="s">
        <v>314</v>
      </c>
      <c r="B48" s="19"/>
      <c r="C48" s="19"/>
      <c r="D48" s="19"/>
      <c r="E48" s="142">
        <v>60</v>
      </c>
      <c r="F48" s="143"/>
      <c r="G48" s="132">
        <v>37</v>
      </c>
      <c r="H48" s="131"/>
      <c r="I48" s="138">
        <v>14.6</v>
      </c>
      <c r="J48" s="137"/>
      <c r="K48" s="137">
        <v>14.6</v>
      </c>
      <c r="L48" s="137"/>
      <c r="M48" s="137">
        <v>14.6</v>
      </c>
      <c r="N48" s="137"/>
      <c r="O48" s="137">
        <v>14.6</v>
      </c>
      <c r="P48" s="137"/>
      <c r="Q48" s="137">
        <v>14.6</v>
      </c>
      <c r="R48" s="137"/>
      <c r="S48" s="137">
        <v>14.6</v>
      </c>
      <c r="T48" s="137"/>
      <c r="U48" s="137">
        <v>14.6</v>
      </c>
      <c r="V48" s="137"/>
      <c r="W48" s="137">
        <v>14.6</v>
      </c>
      <c r="X48" s="137"/>
      <c r="Y48" s="137">
        <v>14.6</v>
      </c>
      <c r="Z48" s="133"/>
      <c r="AA48" s="138">
        <v>14.6</v>
      </c>
      <c r="AB48" s="139"/>
      <c r="AC48" s="140">
        <v>13.3</v>
      </c>
      <c r="AD48" s="137"/>
      <c r="AE48" s="137">
        <v>11.1</v>
      </c>
      <c r="AF48" s="137"/>
      <c r="AG48" s="137">
        <v>9.2</v>
      </c>
      <c r="AH48" s="137"/>
      <c r="AI48" s="137">
        <v>7.4</v>
      </c>
      <c r="AJ48" s="137"/>
      <c r="AK48" s="137">
        <v>5</v>
      </c>
      <c r="AL48" s="133"/>
      <c r="AM48" s="138">
        <v>3.4</v>
      </c>
      <c r="AN48" s="139"/>
      <c r="AO48" s="140">
        <v>2.1</v>
      </c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3"/>
      <c r="BI48" s="133"/>
      <c r="BJ48" s="134"/>
      <c r="BM48" s="94"/>
      <c r="BN48" s="95"/>
      <c r="BQ48" s="94"/>
      <c r="BR48" s="95"/>
      <c r="BU48" s="96"/>
      <c r="BV48" s="95"/>
      <c r="BY48" s="94"/>
      <c r="BZ48" s="95"/>
      <c r="CA48" s="94"/>
      <c r="CB48" s="97"/>
    </row>
    <row r="49" spans="1:80" ht="11.25" customHeight="1">
      <c r="A49" s="21" t="s">
        <v>203</v>
      </c>
      <c r="B49" s="20"/>
      <c r="C49" s="20"/>
      <c r="D49" s="20"/>
      <c r="E49" s="195">
        <v>70</v>
      </c>
      <c r="F49" s="196"/>
      <c r="G49" s="197">
        <v>40</v>
      </c>
      <c r="H49" s="198"/>
      <c r="I49" s="184">
        <v>20</v>
      </c>
      <c r="J49" s="183"/>
      <c r="K49" s="183">
        <v>20</v>
      </c>
      <c r="L49" s="183"/>
      <c r="M49" s="183">
        <v>20</v>
      </c>
      <c r="N49" s="183"/>
      <c r="O49" s="183">
        <v>20</v>
      </c>
      <c r="P49" s="183"/>
      <c r="Q49" s="183">
        <v>20</v>
      </c>
      <c r="R49" s="183"/>
      <c r="S49" s="183">
        <v>20</v>
      </c>
      <c r="T49" s="183"/>
      <c r="U49" s="183">
        <v>20</v>
      </c>
      <c r="V49" s="183"/>
      <c r="W49" s="183">
        <v>20</v>
      </c>
      <c r="X49" s="183"/>
      <c r="Y49" s="183">
        <v>20</v>
      </c>
      <c r="Z49" s="181"/>
      <c r="AA49" s="184">
        <v>19.8</v>
      </c>
      <c r="AB49" s="185"/>
      <c r="AC49" s="186">
        <v>18.3</v>
      </c>
      <c r="AD49" s="183"/>
      <c r="AE49" s="183">
        <v>14.8</v>
      </c>
      <c r="AF49" s="183"/>
      <c r="AG49" s="183">
        <v>12</v>
      </c>
      <c r="AH49" s="183"/>
      <c r="AI49" s="183"/>
      <c r="AJ49" s="183"/>
      <c r="AK49" s="183"/>
      <c r="AL49" s="181"/>
      <c r="AM49" s="184"/>
      <c r="AN49" s="185"/>
      <c r="AO49" s="186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1"/>
      <c r="BI49" s="181"/>
      <c r="BJ49" s="182"/>
      <c r="BM49" s="94"/>
      <c r="BN49" s="95"/>
      <c r="BQ49" s="94"/>
      <c r="BR49" s="95"/>
      <c r="BU49" s="96"/>
      <c r="BV49" s="95"/>
      <c r="BY49" s="94"/>
      <c r="BZ49" s="95"/>
      <c r="CA49" s="94"/>
      <c r="CB49" s="97"/>
    </row>
    <row r="50" spans="1:80" ht="11.25" customHeight="1">
      <c r="A50" s="22" t="s">
        <v>204</v>
      </c>
      <c r="B50" s="19"/>
      <c r="C50" s="19"/>
      <c r="D50" s="19"/>
      <c r="E50" s="142">
        <v>70</v>
      </c>
      <c r="F50" s="143"/>
      <c r="G50" s="132">
        <v>40</v>
      </c>
      <c r="H50" s="131"/>
      <c r="I50" s="138">
        <v>17</v>
      </c>
      <c r="J50" s="137"/>
      <c r="K50" s="137">
        <v>17</v>
      </c>
      <c r="L50" s="137"/>
      <c r="M50" s="137">
        <v>17</v>
      </c>
      <c r="N50" s="137"/>
      <c r="O50" s="137">
        <v>17</v>
      </c>
      <c r="P50" s="137"/>
      <c r="Q50" s="137">
        <v>17</v>
      </c>
      <c r="R50" s="137"/>
      <c r="S50" s="137">
        <v>17</v>
      </c>
      <c r="T50" s="137"/>
      <c r="U50" s="137">
        <v>17</v>
      </c>
      <c r="V50" s="137"/>
      <c r="W50" s="137">
        <v>17</v>
      </c>
      <c r="X50" s="137"/>
      <c r="Y50" s="137">
        <v>17</v>
      </c>
      <c r="Z50" s="133"/>
      <c r="AA50" s="138">
        <v>16.8</v>
      </c>
      <c r="AB50" s="139"/>
      <c r="AC50" s="140">
        <v>15.5</v>
      </c>
      <c r="AD50" s="137"/>
      <c r="AE50" s="137">
        <v>12.6</v>
      </c>
      <c r="AF50" s="137"/>
      <c r="AG50" s="137">
        <v>10.2</v>
      </c>
      <c r="AH50" s="137"/>
      <c r="AI50" s="137">
        <v>7.9</v>
      </c>
      <c r="AJ50" s="137"/>
      <c r="AK50" s="137">
        <v>5.7</v>
      </c>
      <c r="AL50" s="133"/>
      <c r="AM50" s="138">
        <v>3.4</v>
      </c>
      <c r="AN50" s="139"/>
      <c r="AO50" s="140">
        <v>2.1</v>
      </c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3"/>
      <c r="BI50" s="133"/>
      <c r="BJ50" s="134"/>
      <c r="BM50" s="94"/>
      <c r="BN50" s="95"/>
      <c r="BQ50" s="94"/>
      <c r="BR50" s="95"/>
      <c r="BU50" s="96"/>
      <c r="BV50" s="95"/>
      <c r="BY50" s="94"/>
      <c r="BZ50" s="95"/>
      <c r="CA50" s="94"/>
      <c r="CB50" s="97"/>
    </row>
    <row r="51" spans="1:80" ht="11.25" customHeight="1">
      <c r="A51" s="81" t="s">
        <v>359</v>
      </c>
      <c r="B51" s="24"/>
      <c r="C51" s="24"/>
      <c r="D51" s="24"/>
      <c r="E51" s="176">
        <v>85</v>
      </c>
      <c r="F51" s="177"/>
      <c r="G51" s="178">
        <v>65</v>
      </c>
      <c r="H51" s="179"/>
      <c r="I51" s="173">
        <v>20.6</v>
      </c>
      <c r="J51" s="170"/>
      <c r="K51" s="170">
        <v>20.6</v>
      </c>
      <c r="L51" s="170"/>
      <c r="M51" s="170">
        <v>20.6</v>
      </c>
      <c r="N51" s="170"/>
      <c r="O51" s="180">
        <v>20.6</v>
      </c>
      <c r="P51" s="180"/>
      <c r="Q51" s="170">
        <f>(O51+S51)/2</f>
        <v>20.6</v>
      </c>
      <c r="R51" s="170"/>
      <c r="S51" s="180">
        <v>20.6</v>
      </c>
      <c r="T51" s="180"/>
      <c r="U51" s="170">
        <v>20.3</v>
      </c>
      <c r="V51" s="170"/>
      <c r="W51" s="170">
        <v>20.2</v>
      </c>
      <c r="X51" s="170"/>
      <c r="Y51" s="170">
        <v>20.1</v>
      </c>
      <c r="Z51" s="171"/>
      <c r="AA51" s="173">
        <v>20</v>
      </c>
      <c r="AB51" s="174"/>
      <c r="AC51" s="175">
        <v>19.9</v>
      </c>
      <c r="AD51" s="170"/>
      <c r="AE51" s="170"/>
      <c r="AF51" s="170"/>
      <c r="AG51" s="170"/>
      <c r="AH51" s="170"/>
      <c r="AI51" s="170"/>
      <c r="AJ51" s="170"/>
      <c r="AK51" s="170"/>
      <c r="AL51" s="171"/>
      <c r="AM51" s="173"/>
      <c r="AN51" s="174"/>
      <c r="AO51" s="175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1"/>
      <c r="BI51" s="171"/>
      <c r="BJ51" s="172"/>
      <c r="BM51" s="94"/>
      <c r="BN51" s="95"/>
      <c r="BQ51" s="94"/>
      <c r="BR51" s="95"/>
      <c r="BU51" s="96"/>
      <c r="BV51" s="95"/>
      <c r="BY51" s="94"/>
      <c r="BZ51" s="95"/>
      <c r="CA51" s="94"/>
      <c r="CB51" s="97"/>
    </row>
    <row r="52" spans="1:80" ht="11.25" customHeight="1">
      <c r="A52" s="38" t="s">
        <v>162</v>
      </c>
      <c r="B52" s="20"/>
      <c r="C52" s="20"/>
      <c r="D52" s="20"/>
      <c r="E52" s="195">
        <v>55</v>
      </c>
      <c r="F52" s="196"/>
      <c r="G52" s="197">
        <v>30</v>
      </c>
      <c r="H52" s="198"/>
      <c r="I52" s="184">
        <v>15.7</v>
      </c>
      <c r="J52" s="183"/>
      <c r="K52" s="183">
        <v>15.7</v>
      </c>
      <c r="L52" s="183"/>
      <c r="M52" s="183">
        <v>15.7</v>
      </c>
      <c r="N52" s="183"/>
      <c r="O52" s="183">
        <v>15.7</v>
      </c>
      <c r="P52" s="183"/>
      <c r="Q52" s="205">
        <v>15.7</v>
      </c>
      <c r="R52" s="205"/>
      <c r="S52" s="183">
        <v>15.7</v>
      </c>
      <c r="T52" s="183"/>
      <c r="U52" s="183">
        <v>15.7</v>
      </c>
      <c r="V52" s="183"/>
      <c r="W52" s="183">
        <v>15.7</v>
      </c>
      <c r="X52" s="183"/>
      <c r="Y52" s="183">
        <v>15.3</v>
      </c>
      <c r="Z52" s="181"/>
      <c r="AA52" s="184">
        <v>14.8</v>
      </c>
      <c r="AB52" s="185"/>
      <c r="AC52" s="186">
        <v>14.3</v>
      </c>
      <c r="AD52" s="183"/>
      <c r="AE52" s="183"/>
      <c r="AF52" s="183"/>
      <c r="AG52" s="183"/>
      <c r="AH52" s="183"/>
      <c r="AI52" s="183"/>
      <c r="AJ52" s="183"/>
      <c r="AK52" s="183"/>
      <c r="AL52" s="181"/>
      <c r="AM52" s="184"/>
      <c r="AN52" s="185"/>
      <c r="AO52" s="186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1"/>
      <c r="BI52" s="181"/>
      <c r="BJ52" s="182"/>
      <c r="BM52" s="94"/>
      <c r="BN52" s="95"/>
      <c r="BQ52" s="94"/>
      <c r="BR52" s="95"/>
      <c r="BU52" s="96"/>
      <c r="BV52" s="95"/>
      <c r="BY52" s="94"/>
      <c r="BZ52" s="95"/>
      <c r="CA52" s="94"/>
      <c r="CB52" s="97"/>
    </row>
    <row r="53" spans="1:80" ht="11.25" customHeight="1">
      <c r="A53" s="39" t="s">
        <v>211</v>
      </c>
      <c r="B53" s="4"/>
      <c r="C53" s="4"/>
      <c r="D53" s="4"/>
      <c r="E53" s="189">
        <v>55</v>
      </c>
      <c r="F53" s="190"/>
      <c r="G53" s="191">
        <v>30</v>
      </c>
      <c r="H53" s="192"/>
      <c r="I53" s="464">
        <v>13.4</v>
      </c>
      <c r="J53" s="465"/>
      <c r="K53" s="465">
        <v>13.4</v>
      </c>
      <c r="L53" s="465"/>
      <c r="M53" s="465">
        <v>13.4</v>
      </c>
      <c r="N53" s="465"/>
      <c r="O53" s="465">
        <v>13.4</v>
      </c>
      <c r="P53" s="465"/>
      <c r="Q53" s="465">
        <f>(O53+S53)/2</f>
        <v>13.4</v>
      </c>
      <c r="R53" s="465"/>
      <c r="S53" s="465">
        <v>13.4</v>
      </c>
      <c r="T53" s="465"/>
      <c r="U53" s="465">
        <v>13.4</v>
      </c>
      <c r="V53" s="465"/>
      <c r="W53" s="465">
        <v>13.4</v>
      </c>
      <c r="X53" s="465"/>
      <c r="Y53" s="389">
        <f>Y52*0.85</f>
        <v>13.005</v>
      </c>
      <c r="Z53" s="390"/>
      <c r="AA53" s="391">
        <f>AA52*0.85</f>
        <v>12.58</v>
      </c>
      <c r="AB53" s="392"/>
      <c r="AC53" s="388"/>
      <c r="AD53" s="389"/>
      <c r="AE53" s="199"/>
      <c r="AF53" s="199"/>
      <c r="AG53" s="199"/>
      <c r="AH53" s="199"/>
      <c r="AI53" s="199"/>
      <c r="AJ53" s="199"/>
      <c r="AK53" s="199"/>
      <c r="AL53" s="201"/>
      <c r="AM53" s="202"/>
      <c r="AN53" s="200"/>
      <c r="AO53" s="203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201"/>
      <c r="BI53" s="201"/>
      <c r="BJ53" s="315"/>
      <c r="BM53" s="94"/>
      <c r="BN53" s="95"/>
      <c r="BQ53" s="94"/>
      <c r="BR53" s="95"/>
      <c r="BU53" s="96"/>
      <c r="BV53" s="95"/>
      <c r="BY53" s="94"/>
      <c r="BZ53" s="95"/>
      <c r="CA53" s="94"/>
      <c r="CB53" s="97"/>
    </row>
    <row r="54" spans="1:80" ht="11.25" customHeight="1">
      <c r="A54" s="39" t="s">
        <v>164</v>
      </c>
      <c r="B54" s="4"/>
      <c r="C54" s="4"/>
      <c r="D54" s="4"/>
      <c r="E54" s="189">
        <v>60</v>
      </c>
      <c r="F54" s="190"/>
      <c r="G54" s="191">
        <v>35</v>
      </c>
      <c r="H54" s="192"/>
      <c r="I54" s="202">
        <v>17.1</v>
      </c>
      <c r="J54" s="199"/>
      <c r="K54" s="199">
        <v>17.1</v>
      </c>
      <c r="L54" s="199"/>
      <c r="M54" s="199">
        <v>17.1</v>
      </c>
      <c r="N54" s="199"/>
      <c r="O54" s="199">
        <v>17.1</v>
      </c>
      <c r="P54" s="199"/>
      <c r="Q54" s="204">
        <v>17.1</v>
      </c>
      <c r="R54" s="204"/>
      <c r="S54" s="199">
        <v>17.1</v>
      </c>
      <c r="T54" s="199"/>
      <c r="U54" s="199">
        <v>17.1</v>
      </c>
      <c r="V54" s="199"/>
      <c r="W54" s="199">
        <v>17.1</v>
      </c>
      <c r="X54" s="199"/>
      <c r="Y54" s="199">
        <v>17.1</v>
      </c>
      <c r="Z54" s="201"/>
      <c r="AA54" s="202">
        <v>17.1</v>
      </c>
      <c r="AB54" s="200"/>
      <c r="AC54" s="203">
        <v>15.6</v>
      </c>
      <c r="AD54" s="199"/>
      <c r="AE54" s="199"/>
      <c r="AF54" s="199"/>
      <c r="AG54" s="199"/>
      <c r="AH54" s="199"/>
      <c r="AI54" s="199"/>
      <c r="AJ54" s="199"/>
      <c r="AK54" s="199"/>
      <c r="AL54" s="201"/>
      <c r="AM54" s="202"/>
      <c r="AN54" s="200"/>
      <c r="AO54" s="203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201"/>
      <c r="BI54" s="201"/>
      <c r="BJ54" s="315"/>
      <c r="BM54" s="94"/>
      <c r="BN54" s="95"/>
      <c r="BQ54" s="94"/>
      <c r="BR54" s="95"/>
      <c r="BU54" s="96"/>
      <c r="BV54" s="95"/>
      <c r="BY54" s="94"/>
      <c r="BZ54" s="95"/>
      <c r="CA54" s="94"/>
      <c r="CB54" s="97"/>
    </row>
    <row r="55" spans="1:80" ht="11.25" customHeight="1">
      <c r="A55" s="41" t="s">
        <v>212</v>
      </c>
      <c r="B55" s="19"/>
      <c r="C55" s="19"/>
      <c r="D55" s="19"/>
      <c r="E55" s="142">
        <v>60</v>
      </c>
      <c r="F55" s="143"/>
      <c r="G55" s="132">
        <v>35</v>
      </c>
      <c r="H55" s="131"/>
      <c r="I55" s="466">
        <v>14.6</v>
      </c>
      <c r="J55" s="467"/>
      <c r="K55" s="467">
        <v>14.6</v>
      </c>
      <c r="L55" s="467"/>
      <c r="M55" s="467">
        <v>14.6</v>
      </c>
      <c r="N55" s="467"/>
      <c r="O55" s="467">
        <v>14.6</v>
      </c>
      <c r="P55" s="467"/>
      <c r="Q55" s="467">
        <f>(O55+S55)/2</f>
        <v>14.6</v>
      </c>
      <c r="R55" s="467"/>
      <c r="S55" s="467">
        <v>14.6</v>
      </c>
      <c r="T55" s="467"/>
      <c r="U55" s="467">
        <v>14.6</v>
      </c>
      <c r="V55" s="467"/>
      <c r="W55" s="467">
        <v>14.6</v>
      </c>
      <c r="X55" s="467"/>
      <c r="Y55" s="467">
        <v>14.6</v>
      </c>
      <c r="Z55" s="468"/>
      <c r="AA55" s="466">
        <v>14.6</v>
      </c>
      <c r="AB55" s="469"/>
      <c r="AC55" s="387"/>
      <c r="AD55" s="383"/>
      <c r="AE55" s="383"/>
      <c r="AF55" s="383"/>
      <c r="AG55" s="383"/>
      <c r="AH55" s="383"/>
      <c r="AI55" s="383"/>
      <c r="AJ55" s="383"/>
      <c r="AK55" s="383"/>
      <c r="AL55" s="384"/>
      <c r="AM55" s="385"/>
      <c r="AN55" s="386"/>
      <c r="AO55" s="387"/>
      <c r="AP55" s="383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3"/>
      <c r="BI55" s="133"/>
      <c r="BJ55" s="134"/>
      <c r="BM55" s="94"/>
      <c r="BN55" s="95"/>
      <c r="BQ55" s="94"/>
      <c r="BR55" s="95"/>
      <c r="BU55" s="96"/>
      <c r="BV55" s="95"/>
      <c r="BY55" s="94"/>
      <c r="BZ55" s="95"/>
      <c r="CA55" s="94"/>
      <c r="CB55" s="97"/>
    </row>
    <row r="56" spans="1:80" ht="11.25" customHeight="1">
      <c r="A56" s="105" t="s">
        <v>428</v>
      </c>
      <c r="B56" s="4"/>
      <c r="C56" s="4"/>
      <c r="D56" s="4"/>
      <c r="E56" s="189">
        <v>65</v>
      </c>
      <c r="F56" s="190"/>
      <c r="G56" s="191">
        <v>35</v>
      </c>
      <c r="H56" s="192"/>
      <c r="I56" s="202">
        <v>18.6</v>
      </c>
      <c r="J56" s="199"/>
      <c r="K56" s="199">
        <v>18.6</v>
      </c>
      <c r="L56" s="199"/>
      <c r="M56" s="199">
        <v>18.6</v>
      </c>
      <c r="N56" s="199"/>
      <c r="O56" s="199">
        <v>18.6</v>
      </c>
      <c r="P56" s="199"/>
      <c r="Q56" s="204">
        <v>18.6</v>
      </c>
      <c r="R56" s="204"/>
      <c r="S56" s="199">
        <v>18.6</v>
      </c>
      <c r="T56" s="199"/>
      <c r="U56" s="199">
        <v>18.6</v>
      </c>
      <c r="V56" s="199"/>
      <c r="W56" s="199">
        <v>18.6</v>
      </c>
      <c r="X56" s="199"/>
      <c r="Y56" s="199">
        <v>17.5</v>
      </c>
      <c r="Z56" s="201"/>
      <c r="AA56" s="202">
        <v>16.7</v>
      </c>
      <c r="AB56" s="200"/>
      <c r="AC56" s="203"/>
      <c r="AD56" s="199"/>
      <c r="AE56" s="199"/>
      <c r="AF56" s="199"/>
      <c r="AG56" s="199"/>
      <c r="AH56" s="199"/>
      <c r="AI56" s="199"/>
      <c r="AJ56" s="199"/>
      <c r="AK56" s="199"/>
      <c r="AL56" s="201"/>
      <c r="AM56" s="202"/>
      <c r="AN56" s="200"/>
      <c r="AO56" s="203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201"/>
      <c r="BI56" s="201"/>
      <c r="BJ56" s="315"/>
      <c r="BM56" s="94"/>
      <c r="BN56" s="95"/>
      <c r="BQ56" s="94"/>
      <c r="BR56" s="95"/>
      <c r="BU56" s="96"/>
      <c r="BV56" s="95"/>
      <c r="BY56" s="94"/>
      <c r="BZ56" s="95"/>
      <c r="CA56" s="94"/>
      <c r="CB56" s="97"/>
    </row>
    <row r="57" spans="1:80" ht="11.25" customHeight="1">
      <c r="A57" s="58" t="s">
        <v>223</v>
      </c>
      <c r="B57" s="57"/>
      <c r="C57" s="57"/>
      <c r="D57" s="57"/>
      <c r="E57" s="153">
        <v>65</v>
      </c>
      <c r="F57" s="154"/>
      <c r="G57" s="155">
        <v>40</v>
      </c>
      <c r="H57" s="156"/>
      <c r="I57" s="148">
        <v>18.6</v>
      </c>
      <c r="J57" s="147"/>
      <c r="K57" s="147">
        <v>18.6</v>
      </c>
      <c r="L57" s="147"/>
      <c r="M57" s="147">
        <v>18.6</v>
      </c>
      <c r="N57" s="147"/>
      <c r="O57" s="147">
        <v>18.6</v>
      </c>
      <c r="P57" s="147"/>
      <c r="Q57" s="147">
        <v>18.6</v>
      </c>
      <c r="R57" s="147"/>
      <c r="S57" s="147">
        <v>18.6</v>
      </c>
      <c r="T57" s="147"/>
      <c r="U57" s="147">
        <v>18.6</v>
      </c>
      <c r="V57" s="147"/>
      <c r="W57" s="147">
        <v>18.3</v>
      </c>
      <c r="X57" s="147"/>
      <c r="Y57" s="147">
        <v>17.7</v>
      </c>
      <c r="Z57" s="145"/>
      <c r="AA57" s="148"/>
      <c r="AB57" s="149"/>
      <c r="AC57" s="150"/>
      <c r="AD57" s="147"/>
      <c r="AE57" s="147"/>
      <c r="AF57" s="147"/>
      <c r="AG57" s="147"/>
      <c r="AH57" s="147"/>
      <c r="AI57" s="147"/>
      <c r="AJ57" s="147"/>
      <c r="AK57" s="147"/>
      <c r="AL57" s="145"/>
      <c r="AM57" s="148"/>
      <c r="AN57" s="149"/>
      <c r="AO57" s="150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5"/>
      <c r="BI57" s="145"/>
      <c r="BJ57" s="146"/>
      <c r="BM57" s="94"/>
      <c r="BN57" s="95"/>
      <c r="BQ57" s="94"/>
      <c r="BR57" s="95"/>
      <c r="BU57" s="96"/>
      <c r="BV57" s="95"/>
      <c r="BY57" s="94"/>
      <c r="BZ57" s="95"/>
      <c r="CA57" s="94"/>
      <c r="CB57" s="97"/>
    </row>
    <row r="58" spans="1:80" ht="11.25" customHeight="1">
      <c r="A58" s="58" t="s">
        <v>278</v>
      </c>
      <c r="B58" s="57"/>
      <c r="C58" s="57"/>
      <c r="D58" s="57"/>
      <c r="E58" s="153">
        <v>35</v>
      </c>
      <c r="F58" s="154"/>
      <c r="G58" s="155">
        <v>25</v>
      </c>
      <c r="H58" s="156"/>
      <c r="I58" s="148">
        <v>10</v>
      </c>
      <c r="J58" s="147"/>
      <c r="K58" s="147">
        <v>10</v>
      </c>
      <c r="L58" s="147"/>
      <c r="M58" s="147">
        <v>9.3</v>
      </c>
      <c r="N58" s="147"/>
      <c r="O58" s="147">
        <v>8.3</v>
      </c>
      <c r="P58" s="147"/>
      <c r="Q58" s="147">
        <v>7.4</v>
      </c>
      <c r="R58" s="147"/>
      <c r="S58" s="147">
        <v>6.6</v>
      </c>
      <c r="T58" s="147"/>
      <c r="U58" s="147">
        <v>5.5</v>
      </c>
      <c r="V58" s="147"/>
      <c r="W58" s="147">
        <v>4.7</v>
      </c>
      <c r="X58" s="147"/>
      <c r="Y58" s="147">
        <v>3.6</v>
      </c>
      <c r="Z58" s="145"/>
      <c r="AA58" s="148"/>
      <c r="AB58" s="149"/>
      <c r="AC58" s="150"/>
      <c r="AD58" s="147"/>
      <c r="AE58" s="147"/>
      <c r="AF58" s="147"/>
      <c r="AG58" s="147"/>
      <c r="AH58" s="147"/>
      <c r="AI58" s="147"/>
      <c r="AJ58" s="147"/>
      <c r="AK58" s="147"/>
      <c r="AL58" s="145"/>
      <c r="AM58" s="148"/>
      <c r="AN58" s="149"/>
      <c r="AO58" s="150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5"/>
      <c r="BI58" s="145"/>
      <c r="BJ58" s="146"/>
      <c r="BM58" s="94"/>
      <c r="BN58" s="95"/>
      <c r="BQ58" s="94"/>
      <c r="BR58" s="95"/>
      <c r="BU58" s="96"/>
      <c r="BV58" s="95"/>
      <c r="BY58" s="94"/>
      <c r="BZ58" s="95"/>
      <c r="CA58" s="94"/>
      <c r="CB58" s="97"/>
    </row>
    <row r="59" spans="1:80" ht="11.25" customHeight="1">
      <c r="A59" s="58" t="s">
        <v>279</v>
      </c>
      <c r="B59" s="57"/>
      <c r="C59" s="57"/>
      <c r="D59" s="57"/>
      <c r="E59" s="153">
        <v>35</v>
      </c>
      <c r="F59" s="154"/>
      <c r="G59" s="155">
        <v>25</v>
      </c>
      <c r="H59" s="156"/>
      <c r="I59" s="148">
        <v>8.5</v>
      </c>
      <c r="J59" s="147"/>
      <c r="K59" s="147">
        <v>8.5</v>
      </c>
      <c r="L59" s="147"/>
      <c r="M59" s="147">
        <v>7.9</v>
      </c>
      <c r="N59" s="147"/>
      <c r="O59" s="147">
        <v>7</v>
      </c>
      <c r="P59" s="147"/>
      <c r="Q59" s="147">
        <v>6.3</v>
      </c>
      <c r="R59" s="147"/>
      <c r="S59" s="147">
        <v>5.6</v>
      </c>
      <c r="T59" s="147"/>
      <c r="U59" s="147">
        <v>4.7</v>
      </c>
      <c r="V59" s="147"/>
      <c r="W59" s="147">
        <v>4</v>
      </c>
      <c r="X59" s="147"/>
      <c r="Y59" s="147">
        <v>3</v>
      </c>
      <c r="Z59" s="145"/>
      <c r="AA59" s="148"/>
      <c r="AB59" s="149"/>
      <c r="AC59" s="150"/>
      <c r="AD59" s="147"/>
      <c r="AE59" s="147"/>
      <c r="AF59" s="147"/>
      <c r="AG59" s="147"/>
      <c r="AH59" s="147"/>
      <c r="AI59" s="147"/>
      <c r="AJ59" s="147"/>
      <c r="AK59" s="147"/>
      <c r="AL59" s="145"/>
      <c r="AM59" s="148"/>
      <c r="AN59" s="149"/>
      <c r="AO59" s="150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5"/>
      <c r="BI59" s="145"/>
      <c r="BJ59" s="146"/>
      <c r="BM59" s="94"/>
      <c r="BN59" s="95"/>
      <c r="BQ59" s="94"/>
      <c r="BR59" s="95"/>
      <c r="BU59" s="96"/>
      <c r="BV59" s="95"/>
      <c r="BY59" s="94"/>
      <c r="BZ59" s="95"/>
      <c r="CA59" s="94"/>
      <c r="CB59" s="97"/>
    </row>
    <row r="60" spans="1:80" ht="11.25" customHeight="1">
      <c r="A60" s="58" t="s">
        <v>280</v>
      </c>
      <c r="B60" s="57"/>
      <c r="C60" s="57"/>
      <c r="D60" s="57"/>
      <c r="E60" s="153">
        <v>50</v>
      </c>
      <c r="F60" s="154"/>
      <c r="G60" s="155">
        <v>40</v>
      </c>
      <c r="H60" s="156"/>
      <c r="I60" s="148">
        <v>14.3</v>
      </c>
      <c r="J60" s="147"/>
      <c r="K60" s="147">
        <v>14.3</v>
      </c>
      <c r="L60" s="147"/>
      <c r="M60" s="147">
        <v>13.7</v>
      </c>
      <c r="N60" s="147"/>
      <c r="O60" s="147">
        <v>12.4</v>
      </c>
      <c r="P60" s="147"/>
      <c r="Q60" s="147">
        <v>11.3</v>
      </c>
      <c r="R60" s="147"/>
      <c r="S60" s="147">
        <v>10.3</v>
      </c>
      <c r="T60" s="147"/>
      <c r="U60" s="147">
        <v>8.8</v>
      </c>
      <c r="V60" s="147"/>
      <c r="W60" s="147">
        <v>7.6</v>
      </c>
      <c r="X60" s="147"/>
      <c r="Y60" s="147">
        <v>6.5</v>
      </c>
      <c r="Z60" s="145"/>
      <c r="AA60" s="148"/>
      <c r="AB60" s="149"/>
      <c r="AC60" s="150"/>
      <c r="AD60" s="147"/>
      <c r="AE60" s="147"/>
      <c r="AF60" s="147"/>
      <c r="AG60" s="147"/>
      <c r="AH60" s="147"/>
      <c r="AI60" s="147"/>
      <c r="AJ60" s="147"/>
      <c r="AK60" s="147"/>
      <c r="AL60" s="145"/>
      <c r="AM60" s="148"/>
      <c r="AN60" s="149"/>
      <c r="AO60" s="150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5"/>
      <c r="BI60" s="145"/>
      <c r="BJ60" s="146"/>
      <c r="BM60" s="94"/>
      <c r="BN60" s="95"/>
      <c r="BQ60" s="94"/>
      <c r="BR60" s="95"/>
      <c r="BU60" s="96"/>
      <c r="BV60" s="95"/>
      <c r="BY60" s="94"/>
      <c r="BZ60" s="95"/>
      <c r="CA60" s="94"/>
      <c r="CB60" s="97"/>
    </row>
    <row r="61" spans="1:80" ht="11.25" customHeight="1" thickBot="1">
      <c r="A61" s="59" t="s">
        <v>281</v>
      </c>
      <c r="B61" s="10"/>
      <c r="C61" s="10"/>
      <c r="D61" s="10"/>
      <c r="E61" s="349">
        <v>50</v>
      </c>
      <c r="F61" s="350"/>
      <c r="G61" s="351">
        <v>40</v>
      </c>
      <c r="H61" s="352"/>
      <c r="I61" s="282">
        <v>12.1</v>
      </c>
      <c r="J61" s="187"/>
      <c r="K61" s="187">
        <v>12.1</v>
      </c>
      <c r="L61" s="187"/>
      <c r="M61" s="187">
        <v>11.7</v>
      </c>
      <c r="N61" s="187"/>
      <c r="O61" s="187">
        <v>10.6</v>
      </c>
      <c r="P61" s="187"/>
      <c r="Q61" s="187">
        <v>9.6</v>
      </c>
      <c r="R61" s="187"/>
      <c r="S61" s="187">
        <v>8.8</v>
      </c>
      <c r="T61" s="187"/>
      <c r="U61" s="187">
        <v>7.5</v>
      </c>
      <c r="V61" s="187"/>
      <c r="W61" s="187">
        <v>6.5</v>
      </c>
      <c r="X61" s="187"/>
      <c r="Y61" s="187">
        <v>5.5</v>
      </c>
      <c r="Z61" s="230"/>
      <c r="AA61" s="282"/>
      <c r="AB61" s="283"/>
      <c r="AC61" s="284"/>
      <c r="AD61" s="187"/>
      <c r="AE61" s="187"/>
      <c r="AF61" s="187"/>
      <c r="AG61" s="187"/>
      <c r="AH61" s="187"/>
      <c r="AI61" s="187"/>
      <c r="AJ61" s="187"/>
      <c r="AK61" s="187"/>
      <c r="AL61" s="230"/>
      <c r="AM61" s="282"/>
      <c r="AN61" s="283"/>
      <c r="AO61" s="284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230"/>
      <c r="BI61" s="230"/>
      <c r="BJ61" s="231"/>
      <c r="BM61" s="94"/>
      <c r="BN61" s="95"/>
      <c r="BQ61" s="94"/>
      <c r="BR61" s="95"/>
      <c r="BU61" s="96"/>
      <c r="BV61" s="95"/>
      <c r="BY61" s="94"/>
      <c r="BZ61" s="95"/>
      <c r="CA61" s="94"/>
      <c r="CB61" s="97"/>
    </row>
    <row r="62" spans="1:80" ht="11.25" customHeight="1">
      <c r="A62" s="61" t="s">
        <v>224</v>
      </c>
      <c r="B62" s="60"/>
      <c r="C62" s="60"/>
      <c r="D62" s="60"/>
      <c r="E62" s="458">
        <v>55</v>
      </c>
      <c r="F62" s="459"/>
      <c r="G62" s="460">
        <v>30</v>
      </c>
      <c r="H62" s="461"/>
      <c r="I62" s="456">
        <v>15.7</v>
      </c>
      <c r="J62" s="454"/>
      <c r="K62" s="454">
        <v>15.7</v>
      </c>
      <c r="L62" s="454"/>
      <c r="M62" s="454">
        <v>15.7</v>
      </c>
      <c r="N62" s="454"/>
      <c r="O62" s="454">
        <v>15.7</v>
      </c>
      <c r="P62" s="454"/>
      <c r="Q62" s="454">
        <v>15.7</v>
      </c>
      <c r="R62" s="454"/>
      <c r="S62" s="454">
        <v>15.7</v>
      </c>
      <c r="T62" s="454"/>
      <c r="U62" s="454">
        <v>15.7</v>
      </c>
      <c r="V62" s="454"/>
      <c r="W62" s="454">
        <v>15.7</v>
      </c>
      <c r="X62" s="454"/>
      <c r="Y62" s="454">
        <v>15.7</v>
      </c>
      <c r="Z62" s="455"/>
      <c r="AA62" s="456">
        <v>15.7</v>
      </c>
      <c r="AB62" s="457"/>
      <c r="AC62" s="453">
        <v>15.7</v>
      </c>
      <c r="AD62" s="454"/>
      <c r="AE62" s="449">
        <v>15.4</v>
      </c>
      <c r="AF62" s="449"/>
      <c r="AG62" s="449">
        <v>14.9</v>
      </c>
      <c r="AH62" s="449"/>
      <c r="AI62" s="449">
        <v>14.5</v>
      </c>
      <c r="AJ62" s="449"/>
      <c r="AK62" s="449">
        <v>13.7</v>
      </c>
      <c r="AL62" s="447"/>
      <c r="AM62" s="450">
        <v>8.2</v>
      </c>
      <c r="AN62" s="451"/>
      <c r="AO62" s="452">
        <v>4.8</v>
      </c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7"/>
      <c r="BI62" s="447"/>
      <c r="BJ62" s="448"/>
      <c r="BM62" s="94"/>
      <c r="BN62" s="95"/>
      <c r="BQ62" s="94"/>
      <c r="BR62" s="95"/>
      <c r="BU62" s="96"/>
      <c r="BV62" s="95"/>
      <c r="BY62" s="94"/>
      <c r="BZ62" s="95"/>
      <c r="CA62" s="94"/>
      <c r="CB62" s="97"/>
    </row>
    <row r="63" spans="1:80" ht="11.25" customHeight="1">
      <c r="A63" s="63" t="s">
        <v>227</v>
      </c>
      <c r="B63" s="20"/>
      <c r="C63" s="20"/>
      <c r="D63" s="20"/>
      <c r="E63" s="337">
        <v>90</v>
      </c>
      <c r="F63" s="250"/>
      <c r="G63" s="181">
        <v>65</v>
      </c>
      <c r="H63" s="182"/>
      <c r="I63" s="184">
        <v>25.7</v>
      </c>
      <c r="J63" s="183"/>
      <c r="K63" s="183">
        <v>25.7</v>
      </c>
      <c r="L63" s="183"/>
      <c r="M63" s="183">
        <v>25.7</v>
      </c>
      <c r="N63" s="183"/>
      <c r="O63" s="183">
        <v>25.7</v>
      </c>
      <c r="P63" s="183"/>
      <c r="Q63" s="205">
        <f>O63+(S63-O63)/(S8-O8)*(Q8-O8)</f>
        <v>25.25</v>
      </c>
      <c r="R63" s="205"/>
      <c r="S63" s="183">
        <v>24.8</v>
      </c>
      <c r="T63" s="183"/>
      <c r="U63" s="183">
        <v>23.9</v>
      </c>
      <c r="V63" s="183"/>
      <c r="W63" s="183">
        <v>23.3</v>
      </c>
      <c r="X63" s="183"/>
      <c r="Y63" s="183">
        <v>23.1</v>
      </c>
      <c r="Z63" s="181"/>
      <c r="AA63" s="184"/>
      <c r="AB63" s="185"/>
      <c r="AC63" s="186"/>
      <c r="AD63" s="183"/>
      <c r="AE63" s="183"/>
      <c r="AF63" s="183"/>
      <c r="AG63" s="183"/>
      <c r="AH63" s="183"/>
      <c r="AI63" s="183"/>
      <c r="AJ63" s="183"/>
      <c r="AK63" s="183"/>
      <c r="AL63" s="181"/>
      <c r="AM63" s="184"/>
      <c r="AN63" s="185"/>
      <c r="AO63" s="186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1"/>
      <c r="BI63" s="181"/>
      <c r="BJ63" s="182"/>
      <c r="BM63" s="94"/>
      <c r="BN63" s="95"/>
      <c r="BQ63" s="94"/>
      <c r="BR63" s="95"/>
      <c r="BU63" s="96"/>
      <c r="BV63" s="95"/>
      <c r="BY63" s="94"/>
      <c r="BZ63" s="95"/>
      <c r="CA63" s="94"/>
      <c r="CB63" s="97"/>
    </row>
    <row r="64" spans="1:80" ht="11.25" customHeight="1">
      <c r="A64" s="53" t="s">
        <v>228</v>
      </c>
      <c r="B64" s="4"/>
      <c r="C64" s="4"/>
      <c r="D64" s="4"/>
      <c r="E64" s="341">
        <v>90</v>
      </c>
      <c r="F64" s="258"/>
      <c r="G64" s="201">
        <v>65</v>
      </c>
      <c r="H64" s="315"/>
      <c r="I64" s="202">
        <v>21.9</v>
      </c>
      <c r="J64" s="199"/>
      <c r="K64" s="199">
        <v>21.9</v>
      </c>
      <c r="L64" s="199"/>
      <c r="M64" s="199">
        <v>21.9</v>
      </c>
      <c r="N64" s="199"/>
      <c r="O64" s="199">
        <v>21.9</v>
      </c>
      <c r="P64" s="199"/>
      <c r="Q64" s="204">
        <f>O64+(S64-O64)/(S9-O9)*(Q9-O9)</f>
        <v>21.5</v>
      </c>
      <c r="R64" s="204"/>
      <c r="S64" s="199">
        <v>21.1</v>
      </c>
      <c r="T64" s="199"/>
      <c r="U64" s="199">
        <v>20.3</v>
      </c>
      <c r="V64" s="199"/>
      <c r="W64" s="199">
        <v>19.8</v>
      </c>
      <c r="X64" s="199"/>
      <c r="Y64" s="199">
        <v>19.6</v>
      </c>
      <c r="Z64" s="201"/>
      <c r="AA64" s="202"/>
      <c r="AB64" s="200"/>
      <c r="AC64" s="203"/>
      <c r="AD64" s="199"/>
      <c r="AE64" s="199"/>
      <c r="AF64" s="199"/>
      <c r="AG64" s="199"/>
      <c r="AH64" s="199"/>
      <c r="AI64" s="199"/>
      <c r="AJ64" s="199"/>
      <c r="AK64" s="199"/>
      <c r="AL64" s="201"/>
      <c r="AM64" s="202"/>
      <c r="AN64" s="200"/>
      <c r="AO64" s="203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201"/>
      <c r="BI64" s="201"/>
      <c r="BJ64" s="315"/>
      <c r="BM64" s="94"/>
      <c r="BN64" s="95"/>
      <c r="BQ64" s="94"/>
      <c r="BR64" s="95"/>
      <c r="BU64" s="96"/>
      <c r="BV64" s="95"/>
      <c r="BY64" s="94"/>
      <c r="BZ64" s="95"/>
      <c r="CA64" s="94"/>
      <c r="CB64" s="97"/>
    </row>
    <row r="65" spans="1:80" ht="11.25" customHeight="1">
      <c r="A65" s="53" t="s">
        <v>333</v>
      </c>
      <c r="B65" s="4"/>
      <c r="C65" s="4"/>
      <c r="D65" s="4"/>
      <c r="E65" s="341">
        <v>116</v>
      </c>
      <c r="F65" s="258"/>
      <c r="G65" s="201">
        <v>80</v>
      </c>
      <c r="H65" s="315"/>
      <c r="I65" s="202">
        <v>33</v>
      </c>
      <c r="J65" s="199"/>
      <c r="K65" s="199">
        <v>33</v>
      </c>
      <c r="L65" s="199"/>
      <c r="M65" s="199">
        <v>33</v>
      </c>
      <c r="N65" s="199"/>
      <c r="O65" s="199">
        <v>33</v>
      </c>
      <c r="P65" s="199"/>
      <c r="Q65" s="204">
        <f>O65+(S65-O65)/(S8-O8)*(Q8-O8)</f>
        <v>32.1</v>
      </c>
      <c r="R65" s="204"/>
      <c r="S65" s="199">
        <v>31.2</v>
      </c>
      <c r="T65" s="199"/>
      <c r="U65" s="199">
        <v>30.1</v>
      </c>
      <c r="V65" s="199"/>
      <c r="W65" s="199">
        <v>29.6</v>
      </c>
      <c r="X65" s="199"/>
      <c r="Y65" s="199">
        <v>29.4</v>
      </c>
      <c r="Z65" s="201"/>
      <c r="AA65" s="202"/>
      <c r="AB65" s="200"/>
      <c r="AC65" s="203"/>
      <c r="AD65" s="199"/>
      <c r="AE65" s="199"/>
      <c r="AF65" s="199"/>
      <c r="AG65" s="199"/>
      <c r="AH65" s="199"/>
      <c r="AI65" s="199"/>
      <c r="AJ65" s="199"/>
      <c r="AK65" s="199"/>
      <c r="AL65" s="201"/>
      <c r="AM65" s="202"/>
      <c r="AN65" s="200"/>
      <c r="AO65" s="203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201"/>
      <c r="BI65" s="201"/>
      <c r="BJ65" s="315"/>
      <c r="BM65" s="94"/>
      <c r="BN65" s="95"/>
      <c r="BQ65" s="94"/>
      <c r="BR65" s="95"/>
      <c r="BU65" s="96"/>
      <c r="BV65" s="95"/>
      <c r="BY65" s="94"/>
      <c r="BZ65" s="95"/>
      <c r="CA65" s="94"/>
      <c r="CB65" s="97"/>
    </row>
    <row r="66" spans="1:80" ht="11.25" customHeight="1">
      <c r="A66" s="70" t="s">
        <v>334</v>
      </c>
      <c r="B66" s="19"/>
      <c r="C66" s="19"/>
      <c r="D66" s="19"/>
      <c r="E66" s="318">
        <v>116</v>
      </c>
      <c r="F66" s="319"/>
      <c r="G66" s="133">
        <v>80</v>
      </c>
      <c r="H66" s="134"/>
      <c r="I66" s="138">
        <v>28</v>
      </c>
      <c r="J66" s="137"/>
      <c r="K66" s="137">
        <v>28</v>
      </c>
      <c r="L66" s="137"/>
      <c r="M66" s="137">
        <v>28</v>
      </c>
      <c r="N66" s="137"/>
      <c r="O66" s="137">
        <v>28</v>
      </c>
      <c r="P66" s="137"/>
      <c r="Q66" s="141">
        <f>O66+(S66-O66)/(S8-O8)*(Q8-O8)</f>
        <v>27.25</v>
      </c>
      <c r="R66" s="141"/>
      <c r="S66" s="137">
        <v>26.5</v>
      </c>
      <c r="T66" s="137"/>
      <c r="U66" s="137">
        <v>25.6</v>
      </c>
      <c r="V66" s="137"/>
      <c r="W66" s="137">
        <v>25.2</v>
      </c>
      <c r="X66" s="137"/>
      <c r="Y66" s="137">
        <v>25</v>
      </c>
      <c r="Z66" s="133"/>
      <c r="AA66" s="138"/>
      <c r="AB66" s="139"/>
      <c r="AC66" s="140"/>
      <c r="AD66" s="137"/>
      <c r="AE66" s="137"/>
      <c r="AF66" s="137"/>
      <c r="AG66" s="137"/>
      <c r="AH66" s="137"/>
      <c r="AI66" s="137"/>
      <c r="AJ66" s="137"/>
      <c r="AK66" s="137"/>
      <c r="AL66" s="133"/>
      <c r="AM66" s="138"/>
      <c r="AN66" s="139"/>
      <c r="AO66" s="140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3"/>
      <c r="BI66" s="133"/>
      <c r="BJ66" s="134"/>
      <c r="BM66" s="94"/>
      <c r="BN66" s="95"/>
      <c r="BQ66" s="94"/>
      <c r="BR66" s="95"/>
      <c r="BU66" s="96"/>
      <c r="BV66" s="95"/>
      <c r="BY66" s="94"/>
      <c r="BZ66" s="95"/>
      <c r="CA66" s="94"/>
      <c r="CB66" s="97"/>
    </row>
    <row r="67" spans="1:80" ht="11.25" customHeight="1">
      <c r="A67" s="63" t="s">
        <v>283</v>
      </c>
      <c r="B67" s="20"/>
      <c r="C67" s="20"/>
      <c r="D67" s="20"/>
      <c r="E67" s="195">
        <v>36</v>
      </c>
      <c r="F67" s="196"/>
      <c r="G67" s="197">
        <v>30</v>
      </c>
      <c r="H67" s="198"/>
      <c r="I67" s="184">
        <v>10.3</v>
      </c>
      <c r="J67" s="183"/>
      <c r="K67" s="183">
        <v>10.3</v>
      </c>
      <c r="L67" s="183"/>
      <c r="M67" s="183">
        <v>10.3</v>
      </c>
      <c r="N67" s="183"/>
      <c r="O67" s="183">
        <v>10.3</v>
      </c>
      <c r="P67" s="183"/>
      <c r="Q67" s="183">
        <v>10.3</v>
      </c>
      <c r="R67" s="183"/>
      <c r="S67" s="183">
        <v>10</v>
      </c>
      <c r="T67" s="183"/>
      <c r="U67" s="183">
        <v>9.4</v>
      </c>
      <c r="V67" s="183"/>
      <c r="W67" s="183"/>
      <c r="X67" s="183"/>
      <c r="Y67" s="183"/>
      <c r="Z67" s="181"/>
      <c r="AA67" s="184"/>
      <c r="AB67" s="185"/>
      <c r="AC67" s="186"/>
      <c r="AD67" s="183"/>
      <c r="AE67" s="183"/>
      <c r="AF67" s="183"/>
      <c r="AG67" s="183"/>
      <c r="AH67" s="183"/>
      <c r="AI67" s="183"/>
      <c r="AJ67" s="183"/>
      <c r="AK67" s="183"/>
      <c r="AL67" s="181"/>
      <c r="AM67" s="184"/>
      <c r="AN67" s="185"/>
      <c r="AO67" s="186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1"/>
      <c r="BI67" s="181"/>
      <c r="BJ67" s="182"/>
      <c r="BM67" s="94"/>
      <c r="BN67" s="95"/>
      <c r="BQ67" s="94"/>
      <c r="BR67" s="95"/>
      <c r="BU67" s="96"/>
      <c r="BV67" s="95"/>
      <c r="BY67" s="94"/>
      <c r="BZ67" s="95"/>
      <c r="CA67" s="94"/>
      <c r="CB67" s="97"/>
    </row>
    <row r="68" spans="1:80" ht="11.25" customHeight="1">
      <c r="A68" s="53" t="s">
        <v>282</v>
      </c>
      <c r="B68" s="4"/>
      <c r="C68" s="4"/>
      <c r="D68" s="4"/>
      <c r="E68" s="189">
        <v>36</v>
      </c>
      <c r="F68" s="190"/>
      <c r="G68" s="191">
        <v>30</v>
      </c>
      <c r="H68" s="192"/>
      <c r="I68" s="202">
        <v>10.3</v>
      </c>
      <c r="J68" s="199"/>
      <c r="K68" s="199">
        <v>10.3</v>
      </c>
      <c r="L68" s="199"/>
      <c r="M68" s="199">
        <v>10.3</v>
      </c>
      <c r="N68" s="199"/>
      <c r="O68" s="199">
        <v>10.3</v>
      </c>
      <c r="P68" s="199"/>
      <c r="Q68" s="199">
        <v>10.3</v>
      </c>
      <c r="R68" s="199"/>
      <c r="S68" s="199">
        <v>10</v>
      </c>
      <c r="T68" s="199"/>
      <c r="U68" s="199">
        <v>9.4</v>
      </c>
      <c r="V68" s="199"/>
      <c r="W68" s="199"/>
      <c r="X68" s="199"/>
      <c r="Y68" s="199"/>
      <c r="Z68" s="201"/>
      <c r="AA68" s="202"/>
      <c r="AB68" s="200"/>
      <c r="AC68" s="203"/>
      <c r="AD68" s="199"/>
      <c r="AE68" s="199"/>
      <c r="AF68" s="199"/>
      <c r="AG68" s="199"/>
      <c r="AH68" s="199"/>
      <c r="AI68" s="199"/>
      <c r="AJ68" s="199"/>
      <c r="AK68" s="199"/>
      <c r="AL68" s="201"/>
      <c r="AM68" s="202"/>
      <c r="AN68" s="200"/>
      <c r="AO68" s="203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201"/>
      <c r="BI68" s="201"/>
      <c r="BJ68" s="315"/>
      <c r="BM68" s="94"/>
      <c r="BN68" s="95"/>
      <c r="BQ68" s="94"/>
      <c r="BR68" s="95"/>
      <c r="BU68" s="96"/>
      <c r="BV68" s="95"/>
      <c r="BY68" s="94"/>
      <c r="BZ68" s="95"/>
      <c r="CA68" s="94"/>
      <c r="CB68" s="97"/>
    </row>
    <row r="69" spans="1:80" ht="11.25" customHeight="1">
      <c r="A69" s="53" t="s">
        <v>312</v>
      </c>
      <c r="B69" s="4"/>
      <c r="C69" s="4"/>
      <c r="D69" s="4"/>
      <c r="E69" s="189">
        <v>45</v>
      </c>
      <c r="F69" s="190"/>
      <c r="G69" s="191">
        <v>15</v>
      </c>
      <c r="H69" s="192"/>
      <c r="I69" s="202">
        <v>10</v>
      </c>
      <c r="J69" s="199"/>
      <c r="K69" s="199">
        <v>10</v>
      </c>
      <c r="L69" s="199"/>
      <c r="M69" s="199">
        <v>10</v>
      </c>
      <c r="N69" s="199"/>
      <c r="O69" s="199">
        <v>10</v>
      </c>
      <c r="P69" s="199"/>
      <c r="Q69" s="199">
        <v>10</v>
      </c>
      <c r="R69" s="199"/>
      <c r="S69" s="199">
        <v>10</v>
      </c>
      <c r="T69" s="199"/>
      <c r="U69" s="199">
        <v>3.3</v>
      </c>
      <c r="V69" s="199"/>
      <c r="W69" s="199"/>
      <c r="X69" s="199"/>
      <c r="Y69" s="199"/>
      <c r="Z69" s="201"/>
      <c r="AA69" s="202"/>
      <c r="AB69" s="200"/>
      <c r="AC69" s="203"/>
      <c r="AD69" s="199"/>
      <c r="AE69" s="199"/>
      <c r="AF69" s="199"/>
      <c r="AG69" s="199"/>
      <c r="AH69" s="199"/>
      <c r="AI69" s="199"/>
      <c r="AJ69" s="199"/>
      <c r="AK69" s="199"/>
      <c r="AL69" s="201"/>
      <c r="AM69" s="202"/>
      <c r="AN69" s="200"/>
      <c r="AO69" s="203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201"/>
      <c r="BI69" s="201"/>
      <c r="BJ69" s="315"/>
      <c r="BM69" s="94"/>
      <c r="BN69" s="95"/>
      <c r="BQ69" s="94"/>
      <c r="BR69" s="95"/>
      <c r="BU69" s="96"/>
      <c r="BV69" s="95"/>
      <c r="BY69" s="94"/>
      <c r="BZ69" s="95"/>
      <c r="CA69" s="94"/>
      <c r="CB69" s="97"/>
    </row>
    <row r="70" spans="1:80" ht="11.25" customHeight="1">
      <c r="A70" s="53" t="s">
        <v>284</v>
      </c>
      <c r="B70" s="4"/>
      <c r="C70" s="4"/>
      <c r="D70" s="4"/>
      <c r="E70" s="189">
        <v>50</v>
      </c>
      <c r="F70" s="190"/>
      <c r="G70" s="191">
        <v>18</v>
      </c>
      <c r="H70" s="192"/>
      <c r="I70" s="202">
        <v>12</v>
      </c>
      <c r="J70" s="199"/>
      <c r="K70" s="199">
        <v>12</v>
      </c>
      <c r="L70" s="199"/>
      <c r="M70" s="199">
        <v>11.9</v>
      </c>
      <c r="N70" s="199"/>
      <c r="O70" s="199">
        <v>11.8</v>
      </c>
      <c r="P70" s="199"/>
      <c r="Q70" s="199">
        <v>11.7</v>
      </c>
      <c r="R70" s="199"/>
      <c r="S70" s="199">
        <v>11.7</v>
      </c>
      <c r="T70" s="199"/>
      <c r="U70" s="199">
        <v>3.3</v>
      </c>
      <c r="V70" s="199"/>
      <c r="W70" s="199"/>
      <c r="X70" s="199"/>
      <c r="Y70" s="199"/>
      <c r="Z70" s="201"/>
      <c r="AA70" s="202"/>
      <c r="AB70" s="200"/>
      <c r="AC70" s="203"/>
      <c r="AD70" s="199"/>
      <c r="AE70" s="199"/>
      <c r="AF70" s="199"/>
      <c r="AG70" s="199"/>
      <c r="AH70" s="199"/>
      <c r="AI70" s="199"/>
      <c r="AJ70" s="199"/>
      <c r="AK70" s="199"/>
      <c r="AL70" s="201"/>
      <c r="AM70" s="202"/>
      <c r="AN70" s="200"/>
      <c r="AO70" s="203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201"/>
      <c r="BI70" s="201"/>
      <c r="BJ70" s="315"/>
      <c r="BM70" s="94"/>
      <c r="BN70" s="95"/>
      <c r="BQ70" s="94"/>
      <c r="BR70" s="95"/>
      <c r="BU70" s="96"/>
      <c r="BV70" s="95"/>
      <c r="BY70" s="94"/>
      <c r="BZ70" s="95"/>
      <c r="CA70" s="94"/>
      <c r="CB70" s="97"/>
    </row>
    <row r="71" spans="1:80" ht="11.25" customHeight="1">
      <c r="A71" s="53" t="s">
        <v>285</v>
      </c>
      <c r="B71" s="4"/>
      <c r="C71" s="4"/>
      <c r="D71" s="4"/>
      <c r="E71" s="189">
        <v>40</v>
      </c>
      <c r="F71" s="190"/>
      <c r="G71" s="191">
        <v>15</v>
      </c>
      <c r="H71" s="192"/>
      <c r="I71" s="202">
        <v>10</v>
      </c>
      <c r="J71" s="199"/>
      <c r="K71" s="199">
        <v>10</v>
      </c>
      <c r="L71" s="199"/>
      <c r="M71" s="199">
        <v>9.7</v>
      </c>
      <c r="N71" s="199"/>
      <c r="O71" s="199">
        <v>9.5</v>
      </c>
      <c r="P71" s="199"/>
      <c r="Q71" s="199">
        <v>9.3</v>
      </c>
      <c r="R71" s="199"/>
      <c r="S71" s="199">
        <v>9</v>
      </c>
      <c r="T71" s="199"/>
      <c r="U71" s="199">
        <v>8.7</v>
      </c>
      <c r="V71" s="199"/>
      <c r="W71" s="199">
        <v>8</v>
      </c>
      <c r="X71" s="199"/>
      <c r="Y71" s="199">
        <v>6</v>
      </c>
      <c r="Z71" s="201"/>
      <c r="AA71" s="202"/>
      <c r="AB71" s="200"/>
      <c r="AC71" s="203"/>
      <c r="AD71" s="199"/>
      <c r="AE71" s="199"/>
      <c r="AF71" s="199"/>
      <c r="AG71" s="199"/>
      <c r="AH71" s="199"/>
      <c r="AI71" s="199"/>
      <c r="AJ71" s="199"/>
      <c r="AK71" s="199"/>
      <c r="AL71" s="201"/>
      <c r="AM71" s="202"/>
      <c r="AN71" s="200"/>
      <c r="AO71" s="203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201"/>
      <c r="BI71" s="201"/>
      <c r="BJ71" s="315"/>
      <c r="BM71" s="94"/>
      <c r="BN71" s="95"/>
      <c r="BQ71" s="94"/>
      <c r="BR71" s="95"/>
      <c r="BU71" s="96"/>
      <c r="BV71" s="95"/>
      <c r="BY71" s="94"/>
      <c r="BZ71" s="95"/>
      <c r="CA71" s="94"/>
      <c r="CB71" s="97"/>
    </row>
    <row r="72" spans="1:80" ht="11.25" customHeight="1">
      <c r="A72" s="53" t="s">
        <v>286</v>
      </c>
      <c r="B72" s="4"/>
      <c r="C72" s="4"/>
      <c r="D72" s="4"/>
      <c r="E72" s="189">
        <v>45</v>
      </c>
      <c r="F72" s="190"/>
      <c r="G72" s="191">
        <v>16</v>
      </c>
      <c r="H72" s="192"/>
      <c r="I72" s="202">
        <v>10.7</v>
      </c>
      <c r="J72" s="199"/>
      <c r="K72" s="199">
        <v>10.7</v>
      </c>
      <c r="L72" s="199"/>
      <c r="M72" s="199">
        <v>10.6</v>
      </c>
      <c r="N72" s="199"/>
      <c r="O72" s="199">
        <v>10.5</v>
      </c>
      <c r="P72" s="199"/>
      <c r="Q72" s="199">
        <v>10.4</v>
      </c>
      <c r="R72" s="199"/>
      <c r="S72" s="199">
        <v>10.2</v>
      </c>
      <c r="T72" s="199"/>
      <c r="U72" s="199">
        <v>9.9</v>
      </c>
      <c r="V72" s="199"/>
      <c r="W72" s="199">
        <v>9.3</v>
      </c>
      <c r="X72" s="199"/>
      <c r="Y72" s="199">
        <v>8.4</v>
      </c>
      <c r="Z72" s="201"/>
      <c r="AA72" s="202">
        <v>7</v>
      </c>
      <c r="AB72" s="200"/>
      <c r="AC72" s="203"/>
      <c r="AD72" s="199"/>
      <c r="AE72" s="199"/>
      <c r="AF72" s="199"/>
      <c r="AG72" s="199"/>
      <c r="AH72" s="199"/>
      <c r="AI72" s="199"/>
      <c r="AJ72" s="199"/>
      <c r="AK72" s="199"/>
      <c r="AL72" s="201"/>
      <c r="AM72" s="202"/>
      <c r="AN72" s="200"/>
      <c r="AO72" s="203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201"/>
      <c r="BI72" s="201"/>
      <c r="BJ72" s="315"/>
      <c r="BM72" s="94"/>
      <c r="BN72" s="95"/>
      <c r="BQ72" s="94"/>
      <c r="BR72" s="95"/>
      <c r="BU72" s="96"/>
      <c r="BV72" s="95"/>
      <c r="BY72" s="94"/>
      <c r="BZ72" s="95"/>
      <c r="CA72" s="94"/>
      <c r="CB72" s="97"/>
    </row>
    <row r="73" spans="1:80" ht="11.25" customHeight="1">
      <c r="A73" s="70" t="s">
        <v>287</v>
      </c>
      <c r="B73" s="19"/>
      <c r="C73" s="19"/>
      <c r="D73" s="19"/>
      <c r="E73" s="142">
        <v>52</v>
      </c>
      <c r="F73" s="143"/>
      <c r="G73" s="132">
        <v>18</v>
      </c>
      <c r="H73" s="131"/>
      <c r="I73" s="173">
        <v>12</v>
      </c>
      <c r="J73" s="170"/>
      <c r="K73" s="137">
        <v>12</v>
      </c>
      <c r="L73" s="137"/>
      <c r="M73" s="137">
        <v>11.6</v>
      </c>
      <c r="N73" s="137"/>
      <c r="O73" s="137">
        <v>11.3</v>
      </c>
      <c r="P73" s="137"/>
      <c r="Q73" s="137">
        <v>11</v>
      </c>
      <c r="R73" s="137"/>
      <c r="S73" s="137">
        <v>10.8</v>
      </c>
      <c r="T73" s="137"/>
      <c r="U73" s="137">
        <v>10.3</v>
      </c>
      <c r="V73" s="137"/>
      <c r="W73" s="137">
        <v>9.9</v>
      </c>
      <c r="X73" s="137"/>
      <c r="Y73" s="137">
        <v>9.6</v>
      </c>
      <c r="Z73" s="133"/>
      <c r="AA73" s="138">
        <v>9.4</v>
      </c>
      <c r="AB73" s="139"/>
      <c r="AC73" s="140"/>
      <c r="AD73" s="137"/>
      <c r="AE73" s="137"/>
      <c r="AF73" s="137"/>
      <c r="AG73" s="137"/>
      <c r="AH73" s="137"/>
      <c r="AI73" s="137"/>
      <c r="AJ73" s="137"/>
      <c r="AK73" s="137"/>
      <c r="AL73" s="133"/>
      <c r="AM73" s="138"/>
      <c r="AN73" s="139"/>
      <c r="AO73" s="140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3"/>
      <c r="BI73" s="133"/>
      <c r="BJ73" s="134"/>
      <c r="BM73" s="94"/>
      <c r="BN73" s="95"/>
      <c r="BQ73" s="94"/>
      <c r="BR73" s="95"/>
      <c r="BU73" s="96"/>
      <c r="BV73" s="95"/>
      <c r="BY73" s="94"/>
      <c r="BZ73" s="95"/>
      <c r="CA73" s="94"/>
      <c r="CB73" s="97"/>
    </row>
    <row r="74" spans="1:80" ht="11.25" customHeight="1">
      <c r="A74" s="38" t="s">
        <v>301</v>
      </c>
      <c r="B74" s="20"/>
      <c r="C74" s="20"/>
      <c r="D74" s="20"/>
      <c r="E74" s="195">
        <v>75</v>
      </c>
      <c r="F74" s="196"/>
      <c r="G74" s="197">
        <v>30</v>
      </c>
      <c r="H74" s="198"/>
      <c r="I74" s="193">
        <v>20</v>
      </c>
      <c r="J74" s="194"/>
      <c r="K74" s="183">
        <v>20</v>
      </c>
      <c r="L74" s="183"/>
      <c r="M74" s="183">
        <v>20</v>
      </c>
      <c r="N74" s="183"/>
      <c r="O74" s="183">
        <v>20</v>
      </c>
      <c r="P74" s="183"/>
      <c r="Q74" s="183">
        <v>20</v>
      </c>
      <c r="R74" s="183"/>
      <c r="S74" s="183">
        <v>20</v>
      </c>
      <c r="T74" s="183"/>
      <c r="U74" s="183">
        <v>20</v>
      </c>
      <c r="V74" s="183"/>
      <c r="W74" s="183">
        <v>20</v>
      </c>
      <c r="X74" s="183"/>
      <c r="Y74" s="183">
        <v>20</v>
      </c>
      <c r="Z74" s="181"/>
      <c r="AA74" s="184">
        <v>20</v>
      </c>
      <c r="AB74" s="185"/>
      <c r="AC74" s="186">
        <v>20</v>
      </c>
      <c r="AD74" s="183"/>
      <c r="AE74" s="183">
        <v>20</v>
      </c>
      <c r="AF74" s="183"/>
      <c r="AG74" s="183">
        <v>20</v>
      </c>
      <c r="AH74" s="183"/>
      <c r="AI74" s="183">
        <v>20</v>
      </c>
      <c r="AJ74" s="183"/>
      <c r="AK74" s="183">
        <v>20</v>
      </c>
      <c r="AL74" s="181"/>
      <c r="AM74" s="184">
        <v>20</v>
      </c>
      <c r="AN74" s="185"/>
      <c r="AO74" s="186">
        <v>19.9</v>
      </c>
      <c r="AP74" s="183"/>
      <c r="AQ74" s="183">
        <v>17</v>
      </c>
      <c r="AR74" s="183"/>
      <c r="AS74" s="183">
        <v>13</v>
      </c>
      <c r="AT74" s="183"/>
      <c r="AU74" s="183">
        <v>9.8</v>
      </c>
      <c r="AV74" s="183"/>
      <c r="AW74" s="183">
        <v>6.6</v>
      </c>
      <c r="AX74" s="183"/>
      <c r="AY74" s="183">
        <v>4.2</v>
      </c>
      <c r="AZ74" s="183"/>
      <c r="BA74" s="183">
        <v>2</v>
      </c>
      <c r="BB74" s="183"/>
      <c r="BC74" s="183">
        <v>1.6</v>
      </c>
      <c r="BD74" s="183"/>
      <c r="BE74" s="183">
        <v>1.1</v>
      </c>
      <c r="BF74" s="183"/>
      <c r="BG74" s="183">
        <v>1</v>
      </c>
      <c r="BH74" s="181"/>
      <c r="BI74" s="181">
        <v>0.8</v>
      </c>
      <c r="BJ74" s="182"/>
      <c r="BM74" s="94"/>
      <c r="BN74" s="95"/>
      <c r="BQ74" s="94"/>
      <c r="BR74" s="95"/>
      <c r="BU74" s="96"/>
      <c r="BV74" s="95"/>
      <c r="BY74" s="94"/>
      <c r="BZ74" s="95"/>
      <c r="CA74" s="94"/>
      <c r="CB74" s="97"/>
    </row>
    <row r="75" spans="1:80" ht="11.25" customHeight="1">
      <c r="A75" s="39" t="s">
        <v>302</v>
      </c>
      <c r="B75" s="4"/>
      <c r="C75" s="4"/>
      <c r="D75" s="4"/>
      <c r="E75" s="189">
        <v>65</v>
      </c>
      <c r="F75" s="190"/>
      <c r="G75" s="191">
        <v>25</v>
      </c>
      <c r="H75" s="192"/>
      <c r="I75" s="274">
        <v>16.7</v>
      </c>
      <c r="J75" s="275"/>
      <c r="K75" s="199">
        <v>16.7</v>
      </c>
      <c r="L75" s="199"/>
      <c r="M75" s="199">
        <v>16.7</v>
      </c>
      <c r="N75" s="199"/>
      <c r="O75" s="199">
        <v>16.7</v>
      </c>
      <c r="P75" s="199"/>
      <c r="Q75" s="199">
        <v>16.7</v>
      </c>
      <c r="R75" s="199"/>
      <c r="S75" s="199">
        <v>16.7</v>
      </c>
      <c r="T75" s="199"/>
      <c r="U75" s="199">
        <v>16.7</v>
      </c>
      <c r="V75" s="199"/>
      <c r="W75" s="199">
        <v>16.7</v>
      </c>
      <c r="X75" s="199"/>
      <c r="Y75" s="199">
        <v>16.5</v>
      </c>
      <c r="Z75" s="201"/>
      <c r="AA75" s="202">
        <v>16.1</v>
      </c>
      <c r="AB75" s="200"/>
      <c r="AC75" s="203">
        <v>15.7</v>
      </c>
      <c r="AD75" s="199"/>
      <c r="AE75" s="199">
        <v>15.3</v>
      </c>
      <c r="AF75" s="199"/>
      <c r="AG75" s="199">
        <v>15</v>
      </c>
      <c r="AH75" s="199"/>
      <c r="AI75" s="199">
        <v>14.7</v>
      </c>
      <c r="AJ75" s="199"/>
      <c r="AK75" s="199">
        <v>14.5</v>
      </c>
      <c r="AL75" s="201"/>
      <c r="AM75" s="202">
        <v>14.2</v>
      </c>
      <c r="AN75" s="200"/>
      <c r="AO75" s="203">
        <v>14</v>
      </c>
      <c r="AP75" s="199"/>
      <c r="AQ75" s="199">
        <v>13.8</v>
      </c>
      <c r="AR75" s="199"/>
      <c r="AS75" s="199">
        <v>11.6</v>
      </c>
      <c r="AT75" s="199"/>
      <c r="AU75" s="199">
        <v>9.3</v>
      </c>
      <c r="AV75" s="199"/>
      <c r="AW75" s="199">
        <v>7.4</v>
      </c>
      <c r="AX75" s="199"/>
      <c r="AY75" s="199">
        <v>5.9</v>
      </c>
      <c r="AZ75" s="199"/>
      <c r="BA75" s="199">
        <v>4.7</v>
      </c>
      <c r="BB75" s="199"/>
      <c r="BC75" s="199">
        <v>3.8</v>
      </c>
      <c r="BD75" s="199"/>
      <c r="BE75" s="199">
        <v>3</v>
      </c>
      <c r="BF75" s="199"/>
      <c r="BG75" s="199">
        <v>2.4</v>
      </c>
      <c r="BH75" s="201"/>
      <c r="BI75" s="201">
        <v>1.9</v>
      </c>
      <c r="BJ75" s="315"/>
      <c r="BK75" s="135">
        <v>1.4</v>
      </c>
      <c r="BL75" s="136"/>
      <c r="BM75" s="232">
        <v>1.1</v>
      </c>
      <c r="BN75" s="305"/>
      <c r="BO75" s="227">
        <v>0.86</v>
      </c>
      <c r="BP75" s="227"/>
      <c r="BQ75" s="232">
        <v>0.71</v>
      </c>
      <c r="BR75" s="305"/>
      <c r="BS75" s="227">
        <v>0.56</v>
      </c>
      <c r="BT75" s="227"/>
      <c r="BU75" s="401">
        <v>0.44</v>
      </c>
      <c r="BV75" s="305"/>
      <c r="BY75" s="94"/>
      <c r="BZ75" s="95"/>
      <c r="CA75" s="94"/>
      <c r="CB75" s="97"/>
    </row>
    <row r="76" spans="1:80" ht="11.25" customHeight="1">
      <c r="A76" s="39" t="s">
        <v>303</v>
      </c>
      <c r="B76" s="4"/>
      <c r="C76" s="4"/>
      <c r="D76" s="4"/>
      <c r="E76" s="189">
        <v>75</v>
      </c>
      <c r="F76" s="190"/>
      <c r="G76" s="191">
        <v>30</v>
      </c>
      <c r="H76" s="192"/>
      <c r="I76" s="274">
        <v>17</v>
      </c>
      <c r="J76" s="275"/>
      <c r="K76" s="199">
        <v>17</v>
      </c>
      <c r="L76" s="199"/>
      <c r="M76" s="199">
        <v>17</v>
      </c>
      <c r="N76" s="199"/>
      <c r="O76" s="199">
        <v>17</v>
      </c>
      <c r="P76" s="199"/>
      <c r="Q76" s="199">
        <v>17</v>
      </c>
      <c r="R76" s="199"/>
      <c r="S76" s="199">
        <v>17</v>
      </c>
      <c r="T76" s="199"/>
      <c r="U76" s="199">
        <v>17</v>
      </c>
      <c r="V76" s="199"/>
      <c r="W76" s="199">
        <v>17</v>
      </c>
      <c r="X76" s="199"/>
      <c r="Y76" s="199">
        <v>17</v>
      </c>
      <c r="Z76" s="201"/>
      <c r="AA76" s="202">
        <v>17</v>
      </c>
      <c r="AB76" s="200"/>
      <c r="AC76" s="203">
        <v>17</v>
      </c>
      <c r="AD76" s="199"/>
      <c r="AE76" s="199">
        <v>17</v>
      </c>
      <c r="AF76" s="199"/>
      <c r="AG76" s="199">
        <v>17</v>
      </c>
      <c r="AH76" s="199"/>
      <c r="AI76" s="199">
        <v>17</v>
      </c>
      <c r="AJ76" s="199"/>
      <c r="AK76" s="199">
        <v>17</v>
      </c>
      <c r="AL76" s="201"/>
      <c r="AM76" s="202">
        <v>17</v>
      </c>
      <c r="AN76" s="200"/>
      <c r="AO76" s="203">
        <v>16.9</v>
      </c>
      <c r="AP76" s="199"/>
      <c r="AQ76" s="199">
        <v>14.5</v>
      </c>
      <c r="AR76" s="199"/>
      <c r="AS76" s="199">
        <v>11.1</v>
      </c>
      <c r="AT76" s="199"/>
      <c r="AU76" s="199">
        <v>8.3</v>
      </c>
      <c r="AV76" s="199"/>
      <c r="AW76" s="199">
        <v>5.6</v>
      </c>
      <c r="AX76" s="199"/>
      <c r="AY76" s="199">
        <v>3.6</v>
      </c>
      <c r="AZ76" s="199"/>
      <c r="BA76" s="199">
        <v>1.7</v>
      </c>
      <c r="BB76" s="199"/>
      <c r="BC76" s="199">
        <v>1.4</v>
      </c>
      <c r="BD76" s="199"/>
      <c r="BE76" s="199">
        <v>0.94</v>
      </c>
      <c r="BF76" s="199"/>
      <c r="BG76" s="199">
        <v>0.85</v>
      </c>
      <c r="BH76" s="201"/>
      <c r="BI76" s="201">
        <v>0.68</v>
      </c>
      <c r="BJ76" s="315"/>
      <c r="BM76" s="94"/>
      <c r="BN76" s="95"/>
      <c r="BQ76" s="94"/>
      <c r="BR76" s="95"/>
      <c r="BU76" s="96"/>
      <c r="BV76" s="95"/>
      <c r="BY76" s="94"/>
      <c r="BZ76" s="95"/>
      <c r="CA76" s="94"/>
      <c r="CB76" s="97"/>
    </row>
    <row r="77" spans="1:80" ht="11.25" customHeight="1">
      <c r="A77" s="40" t="s">
        <v>304</v>
      </c>
      <c r="B77" s="24"/>
      <c r="C77" s="24"/>
      <c r="D77" s="24"/>
      <c r="E77" s="176">
        <v>65</v>
      </c>
      <c r="F77" s="177"/>
      <c r="G77" s="178">
        <v>25</v>
      </c>
      <c r="H77" s="179"/>
      <c r="I77" s="278">
        <v>14.2</v>
      </c>
      <c r="J77" s="279"/>
      <c r="K77" s="170">
        <v>14.2</v>
      </c>
      <c r="L77" s="170"/>
      <c r="M77" s="170">
        <v>14.2</v>
      </c>
      <c r="N77" s="170"/>
      <c r="O77" s="170">
        <v>14.2</v>
      </c>
      <c r="P77" s="170"/>
      <c r="Q77" s="170">
        <v>14.2</v>
      </c>
      <c r="R77" s="170"/>
      <c r="S77" s="170">
        <v>14.2</v>
      </c>
      <c r="T77" s="170"/>
      <c r="U77" s="170">
        <v>14.2</v>
      </c>
      <c r="V77" s="170"/>
      <c r="W77" s="170">
        <v>14.2</v>
      </c>
      <c r="X77" s="170"/>
      <c r="Y77" s="170">
        <v>14</v>
      </c>
      <c r="Z77" s="171"/>
      <c r="AA77" s="173">
        <v>13.7</v>
      </c>
      <c r="AB77" s="174"/>
      <c r="AC77" s="175">
        <v>13.3</v>
      </c>
      <c r="AD77" s="170"/>
      <c r="AE77" s="170">
        <v>13</v>
      </c>
      <c r="AF77" s="170"/>
      <c r="AG77" s="170">
        <v>12.8</v>
      </c>
      <c r="AH77" s="170"/>
      <c r="AI77" s="170">
        <v>12.5</v>
      </c>
      <c r="AJ77" s="170"/>
      <c r="AK77" s="170">
        <v>12.3</v>
      </c>
      <c r="AL77" s="171"/>
      <c r="AM77" s="173">
        <v>12.1</v>
      </c>
      <c r="AN77" s="174"/>
      <c r="AO77" s="175">
        <v>11.9</v>
      </c>
      <c r="AP77" s="170"/>
      <c r="AQ77" s="170">
        <v>11.7</v>
      </c>
      <c r="AR77" s="170"/>
      <c r="AS77" s="170">
        <v>9.9</v>
      </c>
      <c r="AT77" s="170"/>
      <c r="AU77" s="170">
        <v>7.9</v>
      </c>
      <c r="AV77" s="170"/>
      <c r="AW77" s="170">
        <v>6.3</v>
      </c>
      <c r="AX77" s="170"/>
      <c r="AY77" s="170">
        <v>5</v>
      </c>
      <c r="AZ77" s="170"/>
      <c r="BA77" s="170">
        <v>4</v>
      </c>
      <c r="BB77" s="170"/>
      <c r="BC77" s="170">
        <v>3.2</v>
      </c>
      <c r="BD77" s="170"/>
      <c r="BE77" s="170">
        <v>2.6</v>
      </c>
      <c r="BF77" s="170"/>
      <c r="BG77" s="170">
        <v>2</v>
      </c>
      <c r="BH77" s="171"/>
      <c r="BI77" s="171">
        <v>1.6</v>
      </c>
      <c r="BJ77" s="172"/>
      <c r="BK77" s="135">
        <v>1.2</v>
      </c>
      <c r="BL77" s="136"/>
      <c r="BM77" s="232">
        <v>0.94</v>
      </c>
      <c r="BN77" s="305"/>
      <c r="BO77" s="227">
        <v>0.73</v>
      </c>
      <c r="BP77" s="227"/>
      <c r="BQ77" s="94"/>
      <c r="BR77" s="95"/>
      <c r="BU77" s="96"/>
      <c r="BV77" s="95"/>
      <c r="BY77" s="94"/>
      <c r="BZ77" s="95"/>
      <c r="CA77" s="94"/>
      <c r="CB77" s="97"/>
    </row>
    <row r="78" spans="1:80" ht="11.25" customHeight="1">
      <c r="A78" s="38" t="s">
        <v>318</v>
      </c>
      <c r="B78" s="20"/>
      <c r="C78" s="20"/>
      <c r="D78" s="20"/>
      <c r="E78" s="195">
        <v>120</v>
      </c>
      <c r="F78" s="196"/>
      <c r="G78" s="197">
        <v>60</v>
      </c>
      <c r="H78" s="198"/>
      <c r="I78" s="193">
        <v>34.3</v>
      </c>
      <c r="J78" s="194"/>
      <c r="K78" s="183">
        <v>34.3</v>
      </c>
      <c r="L78" s="183"/>
      <c r="M78" s="183">
        <v>34.3</v>
      </c>
      <c r="N78" s="183"/>
      <c r="O78" s="183">
        <v>34.3</v>
      </c>
      <c r="P78" s="183"/>
      <c r="Q78" s="183">
        <v>34.3</v>
      </c>
      <c r="R78" s="183"/>
      <c r="S78" s="183">
        <v>34.3</v>
      </c>
      <c r="T78" s="183"/>
      <c r="U78" s="183">
        <v>33.6</v>
      </c>
      <c r="V78" s="183"/>
      <c r="W78" s="183">
        <v>32.9</v>
      </c>
      <c r="X78" s="183"/>
      <c r="Y78" s="183">
        <v>32.4</v>
      </c>
      <c r="Z78" s="181"/>
      <c r="AA78" s="184">
        <v>32.1</v>
      </c>
      <c r="AB78" s="185"/>
      <c r="AC78" s="186">
        <v>31.8</v>
      </c>
      <c r="AD78" s="183"/>
      <c r="AE78" s="183">
        <v>31.5</v>
      </c>
      <c r="AF78" s="183"/>
      <c r="AG78" s="183">
        <v>31.2</v>
      </c>
      <c r="AH78" s="183"/>
      <c r="AI78" s="183">
        <v>30.9</v>
      </c>
      <c r="AJ78" s="183"/>
      <c r="AK78" s="183">
        <v>30.6</v>
      </c>
      <c r="AL78" s="181"/>
      <c r="AM78" s="184">
        <v>30.3</v>
      </c>
      <c r="AN78" s="185"/>
      <c r="AO78" s="186">
        <v>29.9</v>
      </c>
      <c r="AP78" s="183"/>
      <c r="AQ78" s="183">
        <v>29.5</v>
      </c>
      <c r="AR78" s="183"/>
      <c r="AS78" s="183">
        <v>29</v>
      </c>
      <c r="AT78" s="183"/>
      <c r="AU78" s="183">
        <v>21</v>
      </c>
      <c r="AV78" s="183"/>
      <c r="AW78" s="183">
        <v>13.2</v>
      </c>
      <c r="AX78" s="183"/>
      <c r="AY78" s="183">
        <f>AW78+(BE78-AW78)/4*1</f>
        <v>11.879999999999999</v>
      </c>
      <c r="AZ78" s="183"/>
      <c r="BA78" s="183">
        <f>AW78+(BE78-AW78)/4*2</f>
        <v>10.559999999999999</v>
      </c>
      <c r="BB78" s="183"/>
      <c r="BC78" s="183">
        <f>AW78+(BE78-AW78)/4*3</f>
        <v>9.239999999999998</v>
      </c>
      <c r="BD78" s="183"/>
      <c r="BE78" s="194">
        <f>AW78*6/10</f>
        <v>7.919999999999999</v>
      </c>
      <c r="BF78" s="194"/>
      <c r="BG78" s="183"/>
      <c r="BH78" s="181"/>
      <c r="BI78" s="181"/>
      <c r="BJ78" s="182"/>
      <c r="BK78" s="135"/>
      <c r="BL78" s="136"/>
      <c r="BM78" s="232"/>
      <c r="BN78" s="305"/>
      <c r="BO78" s="227"/>
      <c r="BP78" s="227"/>
      <c r="BQ78" s="232"/>
      <c r="BR78" s="305"/>
      <c r="BS78" s="227"/>
      <c r="BT78" s="227"/>
      <c r="BU78" s="96"/>
      <c r="BV78" s="95"/>
      <c r="BY78" s="94"/>
      <c r="BZ78" s="95"/>
      <c r="CA78" s="94"/>
      <c r="CB78" s="97"/>
    </row>
    <row r="79" spans="1:80" ht="11.25" customHeight="1">
      <c r="A79" s="41" t="s">
        <v>319</v>
      </c>
      <c r="B79" s="19"/>
      <c r="C79" s="19"/>
      <c r="D79" s="19"/>
      <c r="E79" s="142">
        <v>120</v>
      </c>
      <c r="F79" s="143"/>
      <c r="G79" s="132">
        <v>60</v>
      </c>
      <c r="H79" s="131"/>
      <c r="I79" s="130">
        <f>K79</f>
        <v>29.1</v>
      </c>
      <c r="J79" s="144"/>
      <c r="K79" s="137">
        <v>29.1</v>
      </c>
      <c r="L79" s="137"/>
      <c r="M79" s="137">
        <f>(K79+O79)/2</f>
        <v>29.1</v>
      </c>
      <c r="N79" s="137"/>
      <c r="O79" s="137">
        <v>29.1</v>
      </c>
      <c r="P79" s="137"/>
      <c r="Q79" s="137">
        <v>29.1</v>
      </c>
      <c r="R79" s="137"/>
      <c r="S79" s="137">
        <v>29.1</v>
      </c>
      <c r="T79" s="137"/>
      <c r="U79" s="137">
        <v>28.5</v>
      </c>
      <c r="V79" s="137"/>
      <c r="W79" s="137">
        <v>28</v>
      </c>
      <c r="X79" s="137"/>
      <c r="Y79" s="137">
        <v>27.5</v>
      </c>
      <c r="Z79" s="133"/>
      <c r="AA79" s="138">
        <v>27.3</v>
      </c>
      <c r="AB79" s="139"/>
      <c r="AC79" s="140">
        <v>27</v>
      </c>
      <c r="AD79" s="137"/>
      <c r="AE79" s="137">
        <v>26.8</v>
      </c>
      <c r="AF79" s="137"/>
      <c r="AG79" s="137">
        <v>26.5</v>
      </c>
      <c r="AH79" s="137"/>
      <c r="AI79" s="137">
        <v>26.3</v>
      </c>
      <c r="AJ79" s="137"/>
      <c r="AK79" s="137">
        <v>26</v>
      </c>
      <c r="AL79" s="133"/>
      <c r="AM79" s="138">
        <v>25.7</v>
      </c>
      <c r="AN79" s="139"/>
      <c r="AO79" s="140">
        <v>25.4</v>
      </c>
      <c r="AP79" s="137"/>
      <c r="AQ79" s="137">
        <v>25.1</v>
      </c>
      <c r="AR79" s="137"/>
      <c r="AS79" s="137">
        <v>24.7</v>
      </c>
      <c r="AT79" s="137"/>
      <c r="AU79" s="137">
        <v>17.9</v>
      </c>
      <c r="AV79" s="137"/>
      <c r="AW79" s="137">
        <v>11.2</v>
      </c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3"/>
      <c r="BI79" s="133"/>
      <c r="BJ79" s="134"/>
      <c r="BK79" s="135"/>
      <c r="BL79" s="136"/>
      <c r="BM79" s="232"/>
      <c r="BN79" s="305"/>
      <c r="BO79" s="227"/>
      <c r="BP79" s="227"/>
      <c r="BQ79" s="94"/>
      <c r="BR79" s="95"/>
      <c r="BU79" s="96"/>
      <c r="BV79" s="95"/>
      <c r="BY79" s="94"/>
      <c r="BZ79" s="95"/>
      <c r="CA79" s="94"/>
      <c r="CB79" s="97"/>
    </row>
    <row r="80" spans="1:80" ht="11.25" customHeight="1">
      <c r="A80" s="38" t="s">
        <v>462</v>
      </c>
      <c r="B80" s="20"/>
      <c r="C80" s="20"/>
      <c r="D80" s="20"/>
      <c r="E80" s="195">
        <v>80</v>
      </c>
      <c r="F80" s="196"/>
      <c r="G80" s="197">
        <v>30</v>
      </c>
      <c r="H80" s="198"/>
      <c r="I80" s="193">
        <v>20</v>
      </c>
      <c r="J80" s="194"/>
      <c r="K80" s="183">
        <v>20</v>
      </c>
      <c r="L80" s="183"/>
      <c r="M80" s="183">
        <v>20</v>
      </c>
      <c r="N80" s="183"/>
      <c r="O80" s="183">
        <v>20</v>
      </c>
      <c r="P80" s="183"/>
      <c r="Q80" s="183">
        <v>20</v>
      </c>
      <c r="R80" s="183"/>
      <c r="S80" s="183">
        <v>20</v>
      </c>
      <c r="T80" s="183"/>
      <c r="U80" s="183">
        <v>20</v>
      </c>
      <c r="V80" s="183"/>
      <c r="W80" s="183">
        <v>19.9</v>
      </c>
      <c r="X80" s="183"/>
      <c r="Y80" s="183">
        <v>19.2</v>
      </c>
      <c r="Z80" s="181"/>
      <c r="AA80" s="184">
        <v>19</v>
      </c>
      <c r="AB80" s="185"/>
      <c r="AC80" s="186">
        <v>18.8</v>
      </c>
      <c r="AD80" s="183"/>
      <c r="AE80" s="183">
        <v>18.7</v>
      </c>
      <c r="AF80" s="183"/>
      <c r="AG80" s="183">
        <v>18.6</v>
      </c>
      <c r="AH80" s="183"/>
      <c r="AI80" s="183">
        <v>18.6</v>
      </c>
      <c r="AJ80" s="183"/>
      <c r="AK80" s="183">
        <v>18.6</v>
      </c>
      <c r="AL80" s="181"/>
      <c r="AM80" s="184">
        <v>18.6</v>
      </c>
      <c r="AN80" s="185"/>
      <c r="AO80" s="186">
        <v>17.6</v>
      </c>
      <c r="AP80" s="183"/>
      <c r="AQ80" s="183">
        <v>13.6</v>
      </c>
      <c r="AR80" s="183"/>
      <c r="AS80" s="183">
        <v>10.4</v>
      </c>
      <c r="AT80" s="183"/>
      <c r="AU80" s="183">
        <v>8</v>
      </c>
      <c r="AV80" s="183"/>
      <c r="AW80" s="183">
        <v>6.1</v>
      </c>
      <c r="AX80" s="183"/>
      <c r="AY80" s="183">
        <v>4.6</v>
      </c>
      <c r="AZ80" s="183"/>
      <c r="BA80" s="183">
        <v>3.6</v>
      </c>
      <c r="BB80" s="183"/>
      <c r="BC80" s="183">
        <v>2.8</v>
      </c>
      <c r="BD80" s="183"/>
      <c r="BE80" s="183">
        <v>2.1</v>
      </c>
      <c r="BF80" s="183"/>
      <c r="BG80" s="183">
        <v>1.7</v>
      </c>
      <c r="BH80" s="181"/>
      <c r="BI80" s="181">
        <v>1.3</v>
      </c>
      <c r="BJ80" s="182"/>
      <c r="BK80" s="135">
        <v>1.1</v>
      </c>
      <c r="BL80" s="136"/>
      <c r="BM80" s="232">
        <v>0.87</v>
      </c>
      <c r="BN80" s="305"/>
      <c r="BO80" s="232">
        <v>0.71</v>
      </c>
      <c r="BP80" s="305"/>
      <c r="BQ80" s="94"/>
      <c r="BR80" s="95"/>
      <c r="BU80" s="96"/>
      <c r="BV80" s="95"/>
      <c r="BY80" s="94"/>
      <c r="BZ80" s="95"/>
      <c r="CA80" s="94"/>
      <c r="CB80" s="97"/>
    </row>
    <row r="81" spans="1:80" ht="11.25" customHeight="1" thickBot="1">
      <c r="A81" s="40" t="s">
        <v>364</v>
      </c>
      <c r="B81" s="24"/>
      <c r="C81" s="24"/>
      <c r="D81" s="24"/>
      <c r="E81" s="176">
        <v>85</v>
      </c>
      <c r="F81" s="177"/>
      <c r="G81" s="178">
        <v>35</v>
      </c>
      <c r="H81" s="179"/>
      <c r="I81" s="278">
        <v>23.3</v>
      </c>
      <c r="J81" s="279"/>
      <c r="K81" s="170">
        <v>23.3</v>
      </c>
      <c r="L81" s="170"/>
      <c r="M81" s="170">
        <v>23.3</v>
      </c>
      <c r="N81" s="170"/>
      <c r="O81" s="170">
        <v>23.3</v>
      </c>
      <c r="P81" s="170"/>
      <c r="Q81" s="170">
        <v>23.3</v>
      </c>
      <c r="R81" s="170"/>
      <c r="S81" s="170">
        <v>23.3</v>
      </c>
      <c r="T81" s="170"/>
      <c r="U81" s="170">
        <v>23.3</v>
      </c>
      <c r="V81" s="170"/>
      <c r="W81" s="170">
        <v>23.1</v>
      </c>
      <c r="X81" s="170"/>
      <c r="Y81" s="170">
        <v>22.9</v>
      </c>
      <c r="Z81" s="171"/>
      <c r="AA81" s="173">
        <v>22.9</v>
      </c>
      <c r="AB81" s="174"/>
      <c r="AC81" s="175">
        <v>22.8</v>
      </c>
      <c r="AD81" s="170"/>
      <c r="AE81" s="170">
        <v>22.7</v>
      </c>
      <c r="AF81" s="170"/>
      <c r="AG81" s="170">
        <v>22.6</v>
      </c>
      <c r="AH81" s="170"/>
      <c r="AI81" s="170">
        <v>22.5</v>
      </c>
      <c r="AJ81" s="170"/>
      <c r="AK81" s="170">
        <v>22.2</v>
      </c>
      <c r="AL81" s="171"/>
      <c r="AM81" s="173">
        <v>16.5</v>
      </c>
      <c r="AN81" s="174"/>
      <c r="AO81" s="175">
        <v>11.6</v>
      </c>
      <c r="AP81" s="170"/>
      <c r="AQ81" s="170">
        <v>9</v>
      </c>
      <c r="AR81" s="170"/>
      <c r="AS81" s="170">
        <v>6.5</v>
      </c>
      <c r="AT81" s="170"/>
      <c r="AU81" s="170">
        <v>4.5</v>
      </c>
      <c r="AV81" s="170"/>
      <c r="AW81" s="170">
        <v>3</v>
      </c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1"/>
      <c r="BI81" s="171"/>
      <c r="BJ81" s="172"/>
      <c r="BK81" s="135"/>
      <c r="BL81" s="136"/>
      <c r="BM81" s="232"/>
      <c r="BN81" s="305"/>
      <c r="BQ81" s="94"/>
      <c r="BR81" s="95"/>
      <c r="BU81" s="96"/>
      <c r="BV81" s="95"/>
      <c r="BY81" s="94"/>
      <c r="BZ81" s="95"/>
      <c r="CA81" s="94"/>
      <c r="CB81" s="97"/>
    </row>
    <row r="82" spans="1:80" ht="11.25" customHeight="1">
      <c r="A82" s="101" t="s">
        <v>422</v>
      </c>
      <c r="B82" s="100"/>
      <c r="C82" s="100"/>
      <c r="D82" s="100"/>
      <c r="E82" s="364"/>
      <c r="F82" s="365"/>
      <c r="G82" s="366">
        <v>42</v>
      </c>
      <c r="H82" s="367"/>
      <c r="I82" s="445">
        <v>75</v>
      </c>
      <c r="J82" s="446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68"/>
      <c r="AA82" s="272"/>
      <c r="AB82" s="273"/>
      <c r="AC82" s="269"/>
      <c r="AD82" s="270"/>
      <c r="AE82" s="270"/>
      <c r="AF82" s="270"/>
      <c r="AG82" s="270"/>
      <c r="AH82" s="270"/>
      <c r="AI82" s="270"/>
      <c r="AJ82" s="270"/>
      <c r="AK82" s="270"/>
      <c r="AL82" s="268"/>
      <c r="AM82" s="272"/>
      <c r="AN82" s="273"/>
      <c r="AO82" s="269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68"/>
      <c r="BI82" s="268"/>
      <c r="BJ82" s="438"/>
      <c r="BK82" s="431"/>
      <c r="BL82" s="429"/>
      <c r="BM82" s="432">
        <v>30</v>
      </c>
      <c r="BN82" s="433"/>
      <c r="BO82" s="429">
        <f>$BM82+($BU82-$BM82)/($BU8-$BM8)*(BO8-$BM8)</f>
        <v>27.25</v>
      </c>
      <c r="BP82" s="429"/>
      <c r="BQ82" s="268">
        <f>$BM82+($BU82-$BM82)/($BU8-$BM8)*(BQ8-$BM8)</f>
        <v>24.5</v>
      </c>
      <c r="BR82" s="269"/>
      <c r="BS82" s="429">
        <f>$BM82+($BU82-$BM82)/($BU8-$BM8)*(BS8-$BM8)</f>
        <v>21.75</v>
      </c>
      <c r="BT82" s="429"/>
      <c r="BU82" s="418">
        <v>19</v>
      </c>
      <c r="BV82" s="419"/>
      <c r="BW82" s="420">
        <v>11</v>
      </c>
      <c r="BX82" s="420"/>
      <c r="BY82" s="421">
        <v>8</v>
      </c>
      <c r="BZ82" s="419"/>
      <c r="CA82" s="421"/>
      <c r="CB82" s="422"/>
    </row>
    <row r="83" spans="1:80" ht="11.25" customHeight="1" thickBot="1">
      <c r="A83" s="102" t="s">
        <v>423</v>
      </c>
      <c r="B83" s="98"/>
      <c r="C83" s="98"/>
      <c r="D83" s="98"/>
      <c r="E83" s="439"/>
      <c r="F83" s="440"/>
      <c r="G83" s="441">
        <v>43</v>
      </c>
      <c r="H83" s="442"/>
      <c r="I83" s="443">
        <v>77</v>
      </c>
      <c r="J83" s="444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7"/>
      <c r="AA83" s="436"/>
      <c r="AB83" s="437"/>
      <c r="AC83" s="413"/>
      <c r="AD83" s="406"/>
      <c r="AE83" s="406"/>
      <c r="AF83" s="406"/>
      <c r="AG83" s="406"/>
      <c r="AH83" s="406"/>
      <c r="AI83" s="406"/>
      <c r="AJ83" s="406"/>
      <c r="AK83" s="406"/>
      <c r="AL83" s="407"/>
      <c r="AM83" s="436"/>
      <c r="AN83" s="437"/>
      <c r="AO83" s="413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7"/>
      <c r="BI83" s="407"/>
      <c r="BJ83" s="408"/>
      <c r="BK83" s="434"/>
      <c r="BL83" s="435"/>
      <c r="BM83" s="409"/>
      <c r="BN83" s="412"/>
      <c r="BO83" s="403">
        <v>40</v>
      </c>
      <c r="BP83" s="403"/>
      <c r="BQ83" s="404">
        <f>$BO83+($BU83-$BO83)/($BU8-$BO8)*(BQ8-$BO8)</f>
        <v>36.666666666666664</v>
      </c>
      <c r="BR83" s="405"/>
      <c r="BS83" s="404">
        <f>$BO83+($BU83-$BO83)/($BU8-$BO8)*(BS8-$BO8)</f>
        <v>33.333333333333336</v>
      </c>
      <c r="BT83" s="405"/>
      <c r="BU83" s="411">
        <v>30</v>
      </c>
      <c r="BV83" s="412"/>
      <c r="BW83" s="403">
        <v>19</v>
      </c>
      <c r="BX83" s="403"/>
      <c r="BY83" s="407">
        <f>(BW83+CA83)/2</f>
        <v>15</v>
      </c>
      <c r="BZ83" s="413"/>
      <c r="CA83" s="409">
        <v>11</v>
      </c>
      <c r="CB83" s="410"/>
    </row>
    <row r="84" spans="1:80" ht="11.25" customHeight="1">
      <c r="A84" s="99"/>
      <c r="B84" s="14"/>
      <c r="C84" s="14"/>
      <c r="D84" s="14"/>
      <c r="E84" s="166"/>
      <c r="F84" s="167"/>
      <c r="G84" s="168"/>
      <c r="H84" s="169"/>
      <c r="I84" s="162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59"/>
      <c r="AA84" s="162"/>
      <c r="AB84" s="163"/>
      <c r="AC84" s="164"/>
      <c r="AD84" s="161"/>
      <c r="AE84" s="161"/>
      <c r="AF84" s="161"/>
      <c r="AG84" s="161"/>
      <c r="AH84" s="161"/>
      <c r="AI84" s="161"/>
      <c r="AJ84" s="161"/>
      <c r="AK84" s="161"/>
      <c r="AL84" s="159"/>
      <c r="AM84" s="162"/>
      <c r="AN84" s="163"/>
      <c r="AO84" s="164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59"/>
      <c r="BI84" s="159"/>
      <c r="BJ84" s="160"/>
      <c r="BK84" s="135"/>
      <c r="BL84" s="136"/>
      <c r="BM84" s="232"/>
      <c r="BN84" s="305"/>
      <c r="BQ84" s="94"/>
      <c r="BR84" s="95"/>
      <c r="BU84" s="96"/>
      <c r="BV84" s="95"/>
      <c r="BY84" s="94"/>
      <c r="BZ84" s="95"/>
      <c r="CA84" s="94"/>
      <c r="CB84" s="97"/>
    </row>
    <row r="85" spans="1:62" ht="11.25" customHeight="1">
      <c r="A85" s="55" t="s">
        <v>91</v>
      </c>
      <c r="B85" s="10"/>
      <c r="C85" s="56" t="s">
        <v>92</v>
      </c>
      <c r="D85" s="10" t="s">
        <v>93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2" ht="11.25" customHeight="1">
      <c r="A86" s="16"/>
      <c r="B86" s="1"/>
      <c r="C86" s="17" t="s">
        <v>298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1.25" customHeight="1">
      <c r="A87" s="16"/>
      <c r="B87" s="1"/>
      <c r="C87" s="17" t="s">
        <v>299</v>
      </c>
      <c r="D87" s="72" t="s">
        <v>310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 t="s">
        <v>309</v>
      </c>
      <c r="Q87" s="1" t="str">
        <f>A74</f>
        <v>B 407 UNS N08800</v>
      </c>
      <c r="R87" s="1"/>
      <c r="S87" s="1"/>
      <c r="T87" s="1"/>
      <c r="U87" s="1"/>
      <c r="V87" s="73" t="s">
        <v>295</v>
      </c>
      <c r="W87" s="1"/>
      <c r="X87" s="227">
        <v>593</v>
      </c>
      <c r="Y87" s="227"/>
      <c r="Z87" s="74" t="s">
        <v>296</v>
      </c>
      <c r="AA87" s="1"/>
      <c r="AB87" s="1" t="str">
        <f>A75</f>
        <v>B 407 UNS N08810</v>
      </c>
      <c r="AC87" s="1"/>
      <c r="AD87" s="1"/>
      <c r="AE87" s="1"/>
      <c r="AF87" s="1"/>
      <c r="AG87" s="72" t="s">
        <v>297</v>
      </c>
      <c r="AH87" s="1"/>
      <c r="AI87" s="227">
        <f>X87</f>
        <v>593</v>
      </c>
      <c r="AJ87" s="227"/>
      <c r="AK87" s="1" t="str">
        <f>Z87</f>
        <v>℃</v>
      </c>
      <c r="AL87" s="1"/>
      <c r="AM87" s="1" t="str">
        <f>V87</f>
        <v>up to </v>
      </c>
      <c r="AN87" s="1"/>
      <c r="AO87" s="400">
        <v>928</v>
      </c>
      <c r="AP87" s="400"/>
      <c r="AQ87" s="1" t="str">
        <f>AK87</f>
        <v>℃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1.25" customHeight="1">
      <c r="A88" s="16"/>
      <c r="B88" s="1"/>
      <c r="C88" s="17" t="s">
        <v>300</v>
      </c>
      <c r="D88" s="69" t="s">
        <v>311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 t="s">
        <v>292</v>
      </c>
      <c r="Q88" s="14" t="str">
        <f>A76</f>
        <v>B 515 UNS N08800</v>
      </c>
      <c r="R88" s="14"/>
      <c r="S88" s="14"/>
      <c r="T88" s="14"/>
      <c r="U88" s="14"/>
      <c r="V88" s="14" t="str">
        <f>V87</f>
        <v>up to </v>
      </c>
      <c r="W88" s="14"/>
      <c r="X88" s="470">
        <f>X87</f>
        <v>593</v>
      </c>
      <c r="Y88" s="470"/>
      <c r="Z88" s="14" t="str">
        <f>Z87</f>
        <v>℃</v>
      </c>
      <c r="AA88" s="14"/>
      <c r="AB88" s="14" t="str">
        <f>A77</f>
        <v>B 515 UNS N08810</v>
      </c>
      <c r="AC88" s="14"/>
      <c r="AD88" s="14"/>
      <c r="AE88" s="14"/>
      <c r="AF88" s="14"/>
      <c r="AG88" s="14" t="str">
        <f>AG87</f>
        <v>above</v>
      </c>
      <c r="AH88" s="14"/>
      <c r="AI88" s="470">
        <f>AI87</f>
        <v>593</v>
      </c>
      <c r="AJ88" s="470"/>
      <c r="AK88" s="14" t="str">
        <f>AK87</f>
        <v>℃</v>
      </c>
      <c r="AL88" s="14"/>
      <c r="AM88" s="14" t="str">
        <f>AM87</f>
        <v>up to </v>
      </c>
      <c r="AN88" s="14"/>
      <c r="AO88" s="470">
        <f>AO87</f>
        <v>928</v>
      </c>
      <c r="AP88" s="470"/>
      <c r="AQ88" s="14" t="str">
        <f>AQ87</f>
        <v>℃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1.25" customHeight="1">
      <c r="A89" s="16"/>
      <c r="B89" s="1"/>
      <c r="C89" s="17" t="s">
        <v>299</v>
      </c>
      <c r="D89" s="72" t="s">
        <v>320</v>
      </c>
      <c r="E89" s="1"/>
      <c r="F89" s="1"/>
      <c r="G89" s="1"/>
      <c r="H89" s="1"/>
      <c r="I89" s="1"/>
      <c r="J89" s="1" t="s">
        <v>321</v>
      </c>
      <c r="K89" s="1"/>
      <c r="L89" s="1"/>
      <c r="M89" s="1"/>
      <c r="N89" s="1"/>
      <c r="O89" s="1"/>
      <c r="P89" s="1" t="s">
        <v>309</v>
      </c>
      <c r="Q89" s="1" t="str">
        <f>A78</f>
        <v>B 444 UNS N06625</v>
      </c>
      <c r="R89" s="1"/>
      <c r="S89" s="1"/>
      <c r="T89" s="1"/>
      <c r="U89" s="1"/>
      <c r="V89" s="73"/>
      <c r="W89" s="1"/>
      <c r="X89" s="227"/>
      <c r="Y89" s="227"/>
      <c r="Z89" s="74"/>
      <c r="AA89" s="1"/>
      <c r="AB89" s="1"/>
      <c r="AC89" s="1"/>
      <c r="AD89" s="1"/>
      <c r="AE89" s="1"/>
      <c r="AF89" s="1"/>
      <c r="AG89" s="72"/>
      <c r="AH89" s="1"/>
      <c r="AI89" s="227"/>
      <c r="AJ89" s="227"/>
      <c r="AK89" s="1"/>
      <c r="AL89" s="1"/>
      <c r="AM89" s="1"/>
      <c r="AN89" s="1"/>
      <c r="AO89" s="400"/>
      <c r="AP89" s="400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11.25" customHeight="1">
      <c r="A90" s="16"/>
      <c r="B90" s="1"/>
      <c r="C90" s="17" t="s">
        <v>300</v>
      </c>
      <c r="D90" s="1" t="str">
        <f>D89</f>
        <v>60Ni-22Cr-9Mo-3.5Cb</v>
      </c>
      <c r="E90" s="1"/>
      <c r="F90" s="1"/>
      <c r="G90" s="1"/>
      <c r="H90" s="1"/>
      <c r="I90" s="1"/>
      <c r="J90" s="76" t="s">
        <v>322</v>
      </c>
      <c r="K90" s="1"/>
      <c r="L90" s="1"/>
      <c r="M90" s="1"/>
      <c r="N90" s="1"/>
      <c r="O90" s="1"/>
      <c r="P90" s="1" t="s">
        <v>292</v>
      </c>
      <c r="Q90" s="1" t="str">
        <f>A79</f>
        <v>B 704 UNS N06625</v>
      </c>
      <c r="R90" s="1"/>
      <c r="S90" s="1"/>
      <c r="T90" s="1"/>
      <c r="U90" s="1"/>
      <c r="V90" s="1"/>
      <c r="W90" s="1"/>
      <c r="X90" s="227"/>
      <c r="Y90" s="227"/>
      <c r="Z90" s="1"/>
      <c r="AA90" s="1"/>
      <c r="AB90" s="1"/>
      <c r="AC90" s="1"/>
      <c r="AD90" s="1"/>
      <c r="AE90" s="1"/>
      <c r="AF90" s="1"/>
      <c r="AG90" s="1"/>
      <c r="AH90" s="1"/>
      <c r="AI90" s="227"/>
      <c r="AJ90" s="227"/>
      <c r="AK90" s="1"/>
      <c r="AL90" s="1"/>
      <c r="AM90" s="1"/>
      <c r="AN90" s="1"/>
      <c r="AO90" s="227"/>
      <c r="AP90" s="227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3:43" ht="13.5" customHeight="1">
      <c r="C91" s="17" t="s">
        <v>329</v>
      </c>
      <c r="D91" s="69" t="str">
        <f>A63</f>
        <v>A 789 S UNS S31803</v>
      </c>
      <c r="E91" s="14"/>
      <c r="F91" s="14"/>
      <c r="G91" s="14"/>
      <c r="H91" s="14"/>
      <c r="I91" s="14" t="s">
        <v>324</v>
      </c>
      <c r="J91" s="75" t="s">
        <v>325</v>
      </c>
      <c r="K91" s="14"/>
      <c r="L91" s="14"/>
      <c r="M91" s="14"/>
      <c r="N91" s="14"/>
      <c r="O91" s="69" t="str">
        <f>A65</f>
        <v>A 789 S UNS S32750</v>
      </c>
      <c r="P91" s="14"/>
      <c r="Q91" s="14"/>
      <c r="R91" s="14"/>
      <c r="S91" s="14"/>
      <c r="T91" s="14" t="s">
        <v>292</v>
      </c>
      <c r="U91" s="75" t="s">
        <v>327</v>
      </c>
      <c r="V91" s="1"/>
      <c r="W91" s="14"/>
      <c r="X91" s="14"/>
      <c r="Y91" s="14"/>
      <c r="Z91" s="14"/>
      <c r="AA91" s="14"/>
      <c r="AB91" s="69" t="str">
        <f>A51</f>
        <v>A 268 E 26-3-3</v>
      </c>
      <c r="AC91" s="14"/>
      <c r="AD91" s="14"/>
      <c r="AE91" s="14"/>
      <c r="AF91" s="14"/>
      <c r="AG91" s="14" t="s">
        <v>360</v>
      </c>
      <c r="AH91" s="14"/>
      <c r="AI91" s="14"/>
      <c r="AJ91" s="14"/>
      <c r="AK91" s="69" t="s">
        <v>361</v>
      </c>
      <c r="AL91" s="14"/>
      <c r="AM91" s="14"/>
      <c r="AN91" s="14"/>
      <c r="AO91" s="14"/>
      <c r="AP91" s="14"/>
      <c r="AQ91" s="14"/>
    </row>
    <row r="92" spans="1:53" ht="11.25" customHeight="1">
      <c r="A92" s="10" t="s">
        <v>94</v>
      </c>
      <c r="B92" s="10"/>
      <c r="C92" s="10"/>
      <c r="D92" s="82" t="str">
        <f>A80</f>
        <v>B 167 UNS N06601</v>
      </c>
      <c r="E92" s="10"/>
      <c r="F92" s="10"/>
      <c r="G92" s="10"/>
      <c r="H92" s="10"/>
      <c r="I92" s="10"/>
      <c r="J92" s="83" t="s">
        <v>363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3" t="s">
        <v>427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71" t="s">
        <v>95</v>
      </c>
    </row>
    <row r="93" spans="4:45" ht="11.25">
      <c r="D93" s="72" t="str">
        <f>A81</f>
        <v>B 167 UNS N06690</v>
      </c>
      <c r="E93" s="1"/>
      <c r="F93" s="1"/>
      <c r="G93" s="1"/>
      <c r="H93" s="1"/>
      <c r="I93" s="1"/>
      <c r="J93" s="78" t="s">
        <v>365</v>
      </c>
      <c r="AB93" s="77" t="str">
        <f>A82</f>
        <v>KHR 48N</v>
      </c>
      <c r="AF93" s="77" t="s">
        <v>424</v>
      </c>
      <c r="AH93" s="2" t="s">
        <v>425</v>
      </c>
      <c r="AO93" s="2" t="s">
        <v>426</v>
      </c>
      <c r="AQ93" s="402">
        <v>1150</v>
      </c>
      <c r="AR93" s="402"/>
      <c r="AS93" s="74" t="s">
        <v>296</v>
      </c>
    </row>
    <row r="94" spans="4:45" ht="11.25">
      <c r="D94" s="84" t="str">
        <f>A45</f>
        <v>A 213 TP310MoLN</v>
      </c>
      <c r="E94" s="84"/>
      <c r="F94" s="84"/>
      <c r="G94" s="84"/>
      <c r="H94" s="84"/>
      <c r="J94" s="77" t="s">
        <v>367</v>
      </c>
      <c r="AB94" s="77" t="str">
        <f>A83</f>
        <v>KHR SA</v>
      </c>
      <c r="AF94" s="2" t="str">
        <f>AF93</f>
        <v>Kubota</v>
      </c>
      <c r="AH94" s="2" t="str">
        <f>AH93</f>
        <v>High Strength at High Temp.</v>
      </c>
      <c r="AO94" s="2" t="str">
        <f>AO93</f>
        <v>upto</v>
      </c>
      <c r="AQ94" s="402">
        <v>1200</v>
      </c>
      <c r="AR94" s="402"/>
      <c r="AS94" s="2" t="str">
        <f>AS93</f>
        <v>℃</v>
      </c>
    </row>
  </sheetData>
  <mergeCells count="2327">
    <mergeCell ref="BC56:BD56"/>
    <mergeCell ref="BE56:BF56"/>
    <mergeCell ref="BG56:BH56"/>
    <mergeCell ref="BI56:BJ56"/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W56:X56"/>
    <mergeCell ref="Y56:Z56"/>
    <mergeCell ref="AA56:AB56"/>
    <mergeCell ref="AC56:A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BI46:BJ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M46:N46"/>
    <mergeCell ref="O46:P46"/>
    <mergeCell ref="Q46:R46"/>
    <mergeCell ref="S46:T46"/>
    <mergeCell ref="E46:F46"/>
    <mergeCell ref="G46:H46"/>
    <mergeCell ref="I46:J46"/>
    <mergeCell ref="K46:L46"/>
    <mergeCell ref="BI45:BJ45"/>
    <mergeCell ref="BA45:BB45"/>
    <mergeCell ref="BC45:BD45"/>
    <mergeCell ref="BE45:BF45"/>
    <mergeCell ref="BG45:BH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M45:N45"/>
    <mergeCell ref="O45:P45"/>
    <mergeCell ref="Q45:R45"/>
    <mergeCell ref="S45:T45"/>
    <mergeCell ref="E45:F45"/>
    <mergeCell ref="G45:H45"/>
    <mergeCell ref="I45:J45"/>
    <mergeCell ref="K45:L45"/>
    <mergeCell ref="BK80:BL80"/>
    <mergeCell ref="BM80:BN80"/>
    <mergeCell ref="BC43:BD43"/>
    <mergeCell ref="BE43:BF43"/>
    <mergeCell ref="BG43:BH43"/>
    <mergeCell ref="BI43:BJ43"/>
    <mergeCell ref="BC66:BD66"/>
    <mergeCell ref="BE66:BF66"/>
    <mergeCell ref="BG66:BH66"/>
    <mergeCell ref="BI66:BJ66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BI42:BJ42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BA42:BB42"/>
    <mergeCell ref="BC42:BD42"/>
    <mergeCell ref="BE42:BF42"/>
    <mergeCell ref="BG42:BH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AU66:AV66"/>
    <mergeCell ref="AW66:AX66"/>
    <mergeCell ref="AY66:AZ66"/>
    <mergeCell ref="BA66:BB66"/>
    <mergeCell ref="AM66:AN66"/>
    <mergeCell ref="AO66:AP66"/>
    <mergeCell ref="AQ66:AR66"/>
    <mergeCell ref="AS66:AT66"/>
    <mergeCell ref="AE66:AF66"/>
    <mergeCell ref="AG66:AH66"/>
    <mergeCell ref="AI66:AJ66"/>
    <mergeCell ref="AK66:AL66"/>
    <mergeCell ref="W66:X66"/>
    <mergeCell ref="Y66:Z66"/>
    <mergeCell ref="AA66:AB66"/>
    <mergeCell ref="AC66:AD66"/>
    <mergeCell ref="BI65:BJ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BA65:BB65"/>
    <mergeCell ref="BC65:BD65"/>
    <mergeCell ref="BE65:BF65"/>
    <mergeCell ref="BG65:BH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U65:V65"/>
    <mergeCell ref="W65:X65"/>
    <mergeCell ref="Y65:Z65"/>
    <mergeCell ref="AA65:AB65"/>
    <mergeCell ref="M65:N65"/>
    <mergeCell ref="O65:P65"/>
    <mergeCell ref="Q65:R65"/>
    <mergeCell ref="S65:T65"/>
    <mergeCell ref="E65:F65"/>
    <mergeCell ref="G65:H65"/>
    <mergeCell ref="I65:J65"/>
    <mergeCell ref="K65:L65"/>
    <mergeCell ref="X89:Y89"/>
    <mergeCell ref="AI89:AJ89"/>
    <mergeCell ref="AO89:AP89"/>
    <mergeCell ref="X90:Y90"/>
    <mergeCell ref="AI90:AJ90"/>
    <mergeCell ref="AO90:AP90"/>
    <mergeCell ref="BI79:BJ79"/>
    <mergeCell ref="BK79:BL79"/>
    <mergeCell ref="BM79:BN79"/>
    <mergeCell ref="BO79:BP79"/>
    <mergeCell ref="BA79:BB79"/>
    <mergeCell ref="BC79:BD79"/>
    <mergeCell ref="BE79:BF79"/>
    <mergeCell ref="BG79:BH79"/>
    <mergeCell ref="AS79:AT79"/>
    <mergeCell ref="AU79:AV79"/>
    <mergeCell ref="AW79:AX79"/>
    <mergeCell ref="AY79:AZ79"/>
    <mergeCell ref="AK79:AL79"/>
    <mergeCell ref="AM79:AN79"/>
    <mergeCell ref="AO79:AP79"/>
    <mergeCell ref="AQ79:AR79"/>
    <mergeCell ref="AC79:AD79"/>
    <mergeCell ref="AE79:AF79"/>
    <mergeCell ref="AG79:AH79"/>
    <mergeCell ref="AI79:AJ79"/>
    <mergeCell ref="U79:V79"/>
    <mergeCell ref="W79:X79"/>
    <mergeCell ref="Y79:Z79"/>
    <mergeCell ref="AA79:AB79"/>
    <mergeCell ref="E79:F79"/>
    <mergeCell ref="G79:H79"/>
    <mergeCell ref="I79:J79"/>
    <mergeCell ref="K79:L79"/>
    <mergeCell ref="M79:N79"/>
    <mergeCell ref="O79:P79"/>
    <mergeCell ref="Q79:R79"/>
    <mergeCell ref="S79:T79"/>
    <mergeCell ref="BI78:BJ78"/>
    <mergeCell ref="BK78:BL78"/>
    <mergeCell ref="BM78:BN78"/>
    <mergeCell ref="BO78:BP78"/>
    <mergeCell ref="BA78:BB78"/>
    <mergeCell ref="BC78:BD78"/>
    <mergeCell ref="BE78:BF78"/>
    <mergeCell ref="BG78:BH78"/>
    <mergeCell ref="AS78:AT78"/>
    <mergeCell ref="AU78:AV78"/>
    <mergeCell ref="AW78:AX78"/>
    <mergeCell ref="AY78:AZ78"/>
    <mergeCell ref="AK78:AL78"/>
    <mergeCell ref="AM78:AN78"/>
    <mergeCell ref="AO78:AP78"/>
    <mergeCell ref="AQ78:AR78"/>
    <mergeCell ref="AC78:AD78"/>
    <mergeCell ref="AE78:AF78"/>
    <mergeCell ref="AG78:AH78"/>
    <mergeCell ref="AI78:AJ78"/>
    <mergeCell ref="U78:V78"/>
    <mergeCell ref="W78:X78"/>
    <mergeCell ref="Y78:Z78"/>
    <mergeCell ref="AA78:AB78"/>
    <mergeCell ref="M78:N78"/>
    <mergeCell ref="O78:P78"/>
    <mergeCell ref="Q78:R78"/>
    <mergeCell ref="S78:T78"/>
    <mergeCell ref="E78:F78"/>
    <mergeCell ref="G78:H78"/>
    <mergeCell ref="I78:J78"/>
    <mergeCell ref="K78:L78"/>
    <mergeCell ref="BC48:BD48"/>
    <mergeCell ref="BE48:BF48"/>
    <mergeCell ref="BG48:BH48"/>
    <mergeCell ref="BI48:BJ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BI47:BJ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BA47:BB47"/>
    <mergeCell ref="BC47:BD47"/>
    <mergeCell ref="BE47:BF47"/>
    <mergeCell ref="BG47:BH47"/>
    <mergeCell ref="AS47:AT47"/>
    <mergeCell ref="AU47:AV47"/>
    <mergeCell ref="AW47:AX47"/>
    <mergeCell ref="AY47:AZ47"/>
    <mergeCell ref="AK47:AL47"/>
    <mergeCell ref="AM47:AN47"/>
    <mergeCell ref="AO47:AP47"/>
    <mergeCell ref="AQ47:AR47"/>
    <mergeCell ref="AC47:AD47"/>
    <mergeCell ref="AE47:AF47"/>
    <mergeCell ref="AG47:AH47"/>
    <mergeCell ref="AI47:AJ47"/>
    <mergeCell ref="U47:V47"/>
    <mergeCell ref="W47:X47"/>
    <mergeCell ref="Y47:Z47"/>
    <mergeCell ref="AA47:AB47"/>
    <mergeCell ref="M47:N47"/>
    <mergeCell ref="O47:P47"/>
    <mergeCell ref="Q47:R47"/>
    <mergeCell ref="S47:T47"/>
    <mergeCell ref="E47:F47"/>
    <mergeCell ref="G47:H47"/>
    <mergeCell ref="I47:J47"/>
    <mergeCell ref="K47:L47"/>
    <mergeCell ref="BK77:BL77"/>
    <mergeCell ref="BM77:BN77"/>
    <mergeCell ref="BO77:BP77"/>
    <mergeCell ref="BM75:BN75"/>
    <mergeCell ref="BO75:BP75"/>
    <mergeCell ref="BM8:BN8"/>
    <mergeCell ref="BO8:BP8"/>
    <mergeCell ref="BQ8:BR8"/>
    <mergeCell ref="BU75:BV75"/>
    <mergeCell ref="BQ75:BR75"/>
    <mergeCell ref="BS75:BT75"/>
    <mergeCell ref="BS8:BT8"/>
    <mergeCell ref="BK9:BL9"/>
    <mergeCell ref="BM9:BN9"/>
    <mergeCell ref="BO9:BP9"/>
    <mergeCell ref="BQ9:BR9"/>
    <mergeCell ref="X88:Y88"/>
    <mergeCell ref="AI88:AJ88"/>
    <mergeCell ref="AO88:AP88"/>
    <mergeCell ref="BK8:BL8"/>
    <mergeCell ref="BK75:BL75"/>
    <mergeCell ref="BI76:BJ76"/>
    <mergeCell ref="X87:Y87"/>
    <mergeCell ref="AI87:AJ87"/>
    <mergeCell ref="AO87:AP87"/>
    <mergeCell ref="BA76:BB76"/>
    <mergeCell ref="BC76:BD76"/>
    <mergeCell ref="BE76:BF76"/>
    <mergeCell ref="BG76:BH76"/>
    <mergeCell ref="AS76:AT76"/>
    <mergeCell ref="AU76:AV76"/>
    <mergeCell ref="AW76:AX76"/>
    <mergeCell ref="AY76:AZ76"/>
    <mergeCell ref="AK76:AL76"/>
    <mergeCell ref="AM76:AN76"/>
    <mergeCell ref="AO76:AP76"/>
    <mergeCell ref="AQ76:AR76"/>
    <mergeCell ref="AC76:AD76"/>
    <mergeCell ref="AE76:AF76"/>
    <mergeCell ref="AG76:AH76"/>
    <mergeCell ref="AI76:AJ76"/>
    <mergeCell ref="U76:V76"/>
    <mergeCell ref="W76:X76"/>
    <mergeCell ref="Y76:Z76"/>
    <mergeCell ref="AA76:AB76"/>
    <mergeCell ref="M76:N76"/>
    <mergeCell ref="O76:P76"/>
    <mergeCell ref="Q76:R76"/>
    <mergeCell ref="S76:T76"/>
    <mergeCell ref="E76:F76"/>
    <mergeCell ref="G76:H76"/>
    <mergeCell ref="I76:J76"/>
    <mergeCell ref="K76:L76"/>
    <mergeCell ref="BC80:BD80"/>
    <mergeCell ref="BE80:BF80"/>
    <mergeCell ref="BG80:BH80"/>
    <mergeCell ref="BI80:BJ80"/>
    <mergeCell ref="AU80:AV80"/>
    <mergeCell ref="AW80:AX80"/>
    <mergeCell ref="AY80:AZ80"/>
    <mergeCell ref="BA80:BB80"/>
    <mergeCell ref="AM80:AN80"/>
    <mergeCell ref="AO80:AP80"/>
    <mergeCell ref="AQ80:AR80"/>
    <mergeCell ref="AS80:AT80"/>
    <mergeCell ref="AE80:AF80"/>
    <mergeCell ref="AG80:AH80"/>
    <mergeCell ref="AI80:AJ80"/>
    <mergeCell ref="AK80:AL80"/>
    <mergeCell ref="W80:X80"/>
    <mergeCell ref="Y80:Z80"/>
    <mergeCell ref="AA80:AB80"/>
    <mergeCell ref="AC80:AD80"/>
    <mergeCell ref="BI77:BJ77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BA77:BB77"/>
    <mergeCell ref="BC77:BD77"/>
    <mergeCell ref="BE77:BF77"/>
    <mergeCell ref="BG77:BH77"/>
    <mergeCell ref="AS77:AT77"/>
    <mergeCell ref="AU77:AV77"/>
    <mergeCell ref="AW77:AX77"/>
    <mergeCell ref="AY77:AZ77"/>
    <mergeCell ref="AK77:AL77"/>
    <mergeCell ref="AM77:AN77"/>
    <mergeCell ref="AO77:AP77"/>
    <mergeCell ref="AQ77:AR77"/>
    <mergeCell ref="AC77:AD77"/>
    <mergeCell ref="AE77:AF77"/>
    <mergeCell ref="AG77:AH77"/>
    <mergeCell ref="AI77:AJ77"/>
    <mergeCell ref="U77:V77"/>
    <mergeCell ref="W77:X77"/>
    <mergeCell ref="Y77:Z77"/>
    <mergeCell ref="AA77:AB77"/>
    <mergeCell ref="M77:N77"/>
    <mergeCell ref="O77:P77"/>
    <mergeCell ref="Q77:R77"/>
    <mergeCell ref="S77:T77"/>
    <mergeCell ref="E77:F77"/>
    <mergeCell ref="G77:H77"/>
    <mergeCell ref="I77:J77"/>
    <mergeCell ref="K77:L77"/>
    <mergeCell ref="BC75:BD75"/>
    <mergeCell ref="BE75:BF75"/>
    <mergeCell ref="BG75:BH75"/>
    <mergeCell ref="BI75:BJ75"/>
    <mergeCell ref="AU75:AV75"/>
    <mergeCell ref="AW75:AX75"/>
    <mergeCell ref="AY75:AZ75"/>
    <mergeCell ref="BA75:BB75"/>
    <mergeCell ref="AM75:AN75"/>
    <mergeCell ref="AO75:AP75"/>
    <mergeCell ref="AQ75:AR75"/>
    <mergeCell ref="AS75:AT75"/>
    <mergeCell ref="AE75:AF75"/>
    <mergeCell ref="AG75:AH75"/>
    <mergeCell ref="AI75:AJ75"/>
    <mergeCell ref="AK75:AL75"/>
    <mergeCell ref="W75:X75"/>
    <mergeCell ref="Y75:Z75"/>
    <mergeCell ref="AA75:AB75"/>
    <mergeCell ref="AC75:AD75"/>
    <mergeCell ref="BI74:BJ74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BA74:BB74"/>
    <mergeCell ref="BC74:BD74"/>
    <mergeCell ref="BE74:BF74"/>
    <mergeCell ref="BG74:BH74"/>
    <mergeCell ref="AS74:AT74"/>
    <mergeCell ref="AU74:AV74"/>
    <mergeCell ref="AW74:AX74"/>
    <mergeCell ref="AY74:AZ74"/>
    <mergeCell ref="AK74:AL74"/>
    <mergeCell ref="AM74:AN74"/>
    <mergeCell ref="AO74:AP74"/>
    <mergeCell ref="AQ74:AR74"/>
    <mergeCell ref="AC74:AD74"/>
    <mergeCell ref="AE74:AF74"/>
    <mergeCell ref="AG74:AH74"/>
    <mergeCell ref="AI74:AJ74"/>
    <mergeCell ref="U74:V74"/>
    <mergeCell ref="W74:X74"/>
    <mergeCell ref="Y74:Z74"/>
    <mergeCell ref="AA74:AB74"/>
    <mergeCell ref="M74:N74"/>
    <mergeCell ref="O74:P74"/>
    <mergeCell ref="Q74:R74"/>
    <mergeCell ref="S74:T74"/>
    <mergeCell ref="E74:F74"/>
    <mergeCell ref="G74:H74"/>
    <mergeCell ref="I74:J74"/>
    <mergeCell ref="K74:L74"/>
    <mergeCell ref="BC73:BD73"/>
    <mergeCell ref="BE73:BF73"/>
    <mergeCell ref="BG73:BH73"/>
    <mergeCell ref="BI73:BJ73"/>
    <mergeCell ref="AU73:AV73"/>
    <mergeCell ref="AW73:AX73"/>
    <mergeCell ref="AY73:AZ73"/>
    <mergeCell ref="BA73:BB73"/>
    <mergeCell ref="AM73:AN73"/>
    <mergeCell ref="AO73:AP73"/>
    <mergeCell ref="AQ73:AR73"/>
    <mergeCell ref="AS73:AT73"/>
    <mergeCell ref="AE73:AF73"/>
    <mergeCell ref="AG73:AH73"/>
    <mergeCell ref="AI73:AJ73"/>
    <mergeCell ref="AK73:AL73"/>
    <mergeCell ref="W73:X73"/>
    <mergeCell ref="Y73:Z73"/>
    <mergeCell ref="AA73:AB73"/>
    <mergeCell ref="AC73:AD73"/>
    <mergeCell ref="BI72:BJ72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BA72:BB72"/>
    <mergeCell ref="BC72:BD72"/>
    <mergeCell ref="BE72:BF72"/>
    <mergeCell ref="BG72:BH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U72:V72"/>
    <mergeCell ref="W72:X72"/>
    <mergeCell ref="Y72:Z72"/>
    <mergeCell ref="AA72:AB72"/>
    <mergeCell ref="M72:N72"/>
    <mergeCell ref="O72:P72"/>
    <mergeCell ref="Q72:R72"/>
    <mergeCell ref="S72:T72"/>
    <mergeCell ref="E72:F72"/>
    <mergeCell ref="G72:H72"/>
    <mergeCell ref="I72:J72"/>
    <mergeCell ref="K72:L72"/>
    <mergeCell ref="BC71:BD71"/>
    <mergeCell ref="BE71:BF71"/>
    <mergeCell ref="BG71:BH71"/>
    <mergeCell ref="BI71:BJ71"/>
    <mergeCell ref="AU71:AV71"/>
    <mergeCell ref="AW71:AX71"/>
    <mergeCell ref="AY71:AZ71"/>
    <mergeCell ref="BA71:BB71"/>
    <mergeCell ref="AM71:AN71"/>
    <mergeCell ref="AO71:AP71"/>
    <mergeCell ref="AQ71:AR71"/>
    <mergeCell ref="AS71:AT71"/>
    <mergeCell ref="AE71:AF71"/>
    <mergeCell ref="AG71:AH71"/>
    <mergeCell ref="AI71:AJ71"/>
    <mergeCell ref="AK71:AL71"/>
    <mergeCell ref="W71:X71"/>
    <mergeCell ref="Y71:Z71"/>
    <mergeCell ref="AA71:AB71"/>
    <mergeCell ref="AC71:AD71"/>
    <mergeCell ref="BI70:BJ70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BA70:BB70"/>
    <mergeCell ref="BC70:BD70"/>
    <mergeCell ref="BE70:BF70"/>
    <mergeCell ref="BG70:BH70"/>
    <mergeCell ref="AS70:AT70"/>
    <mergeCell ref="AU70:AV70"/>
    <mergeCell ref="AW70:AX70"/>
    <mergeCell ref="AY70:AZ70"/>
    <mergeCell ref="AK70:AL70"/>
    <mergeCell ref="AM70:AN70"/>
    <mergeCell ref="AO70:AP70"/>
    <mergeCell ref="AQ70:AR70"/>
    <mergeCell ref="AC70:AD70"/>
    <mergeCell ref="AE70:AF70"/>
    <mergeCell ref="AG70:AH70"/>
    <mergeCell ref="AI70:AJ70"/>
    <mergeCell ref="U70:V70"/>
    <mergeCell ref="W70:X70"/>
    <mergeCell ref="Y70:Z70"/>
    <mergeCell ref="AA70:AB70"/>
    <mergeCell ref="M70:N70"/>
    <mergeCell ref="O70:P70"/>
    <mergeCell ref="Q70:R70"/>
    <mergeCell ref="S70:T70"/>
    <mergeCell ref="E70:F70"/>
    <mergeCell ref="G70:H70"/>
    <mergeCell ref="I70:J70"/>
    <mergeCell ref="K70:L70"/>
    <mergeCell ref="BC68:BD68"/>
    <mergeCell ref="BE68:BF68"/>
    <mergeCell ref="BG68:BH68"/>
    <mergeCell ref="BI68:BJ68"/>
    <mergeCell ref="AU68:AV68"/>
    <mergeCell ref="AW68:AX68"/>
    <mergeCell ref="AY68:AZ68"/>
    <mergeCell ref="BA68:BB68"/>
    <mergeCell ref="AM68:AN68"/>
    <mergeCell ref="AO68:AP68"/>
    <mergeCell ref="AQ68:AR68"/>
    <mergeCell ref="AS68:AT68"/>
    <mergeCell ref="AE68:AF68"/>
    <mergeCell ref="AG68:AH68"/>
    <mergeCell ref="AI68:AJ68"/>
    <mergeCell ref="AK68:AL68"/>
    <mergeCell ref="W68:X68"/>
    <mergeCell ref="Y68:Z68"/>
    <mergeCell ref="AA68:AB68"/>
    <mergeCell ref="AC68:AD68"/>
    <mergeCell ref="BI67:BJ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BA67:BB67"/>
    <mergeCell ref="BC67:BD67"/>
    <mergeCell ref="BE67:BF67"/>
    <mergeCell ref="BG67:BH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U67:V67"/>
    <mergeCell ref="W67:X67"/>
    <mergeCell ref="Y67:Z67"/>
    <mergeCell ref="AA67:AB67"/>
    <mergeCell ref="M67:N67"/>
    <mergeCell ref="O67:P67"/>
    <mergeCell ref="Q67:R67"/>
    <mergeCell ref="S67:T67"/>
    <mergeCell ref="E67:F67"/>
    <mergeCell ref="G67:H67"/>
    <mergeCell ref="I67:J67"/>
    <mergeCell ref="K67:L67"/>
    <mergeCell ref="BC61:BD61"/>
    <mergeCell ref="BE61:BF61"/>
    <mergeCell ref="BG61:BH61"/>
    <mergeCell ref="BI61:BJ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BI60:BJ60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BA60:BB60"/>
    <mergeCell ref="BC60:BD60"/>
    <mergeCell ref="BE60:BF60"/>
    <mergeCell ref="BG60:BH60"/>
    <mergeCell ref="AS60:AT60"/>
    <mergeCell ref="AU60:AV60"/>
    <mergeCell ref="AW60:AX60"/>
    <mergeCell ref="AY60:AZ60"/>
    <mergeCell ref="AK60:AL60"/>
    <mergeCell ref="AM60:AN60"/>
    <mergeCell ref="AO60:AP60"/>
    <mergeCell ref="AQ60:AR60"/>
    <mergeCell ref="AC60:AD60"/>
    <mergeCell ref="AE60:AF60"/>
    <mergeCell ref="AG60:AH60"/>
    <mergeCell ref="AI60:AJ60"/>
    <mergeCell ref="U60:V60"/>
    <mergeCell ref="W60:X60"/>
    <mergeCell ref="Y60:Z60"/>
    <mergeCell ref="AA60:AB60"/>
    <mergeCell ref="M60:N60"/>
    <mergeCell ref="O60:P60"/>
    <mergeCell ref="Q60:R60"/>
    <mergeCell ref="S60:T60"/>
    <mergeCell ref="E60:F60"/>
    <mergeCell ref="G60:H60"/>
    <mergeCell ref="I60:J60"/>
    <mergeCell ref="K60:L60"/>
    <mergeCell ref="BC59:BD59"/>
    <mergeCell ref="BE59:BF59"/>
    <mergeCell ref="BG59:BH59"/>
    <mergeCell ref="BI59:BJ59"/>
    <mergeCell ref="AU59:AV59"/>
    <mergeCell ref="AW59:AX59"/>
    <mergeCell ref="AY59:AZ59"/>
    <mergeCell ref="BA59:BB59"/>
    <mergeCell ref="AM59:AN59"/>
    <mergeCell ref="AO59:AP59"/>
    <mergeCell ref="AQ59:AR59"/>
    <mergeCell ref="AS59:AT59"/>
    <mergeCell ref="AE59:AF59"/>
    <mergeCell ref="AG59:AH59"/>
    <mergeCell ref="AI59:AJ59"/>
    <mergeCell ref="AK59:AL59"/>
    <mergeCell ref="W59:X59"/>
    <mergeCell ref="Y59:Z59"/>
    <mergeCell ref="AA59:AB59"/>
    <mergeCell ref="AC59:AD59"/>
    <mergeCell ref="BI58:BJ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BA58:BB58"/>
    <mergeCell ref="BC58:BD58"/>
    <mergeCell ref="BE58:BF58"/>
    <mergeCell ref="BG58:BH58"/>
    <mergeCell ref="AS58:AT58"/>
    <mergeCell ref="AU58:AV58"/>
    <mergeCell ref="AW58:AX58"/>
    <mergeCell ref="AY58:AZ58"/>
    <mergeCell ref="AK58:AL58"/>
    <mergeCell ref="AM58:AN58"/>
    <mergeCell ref="AO58:AP58"/>
    <mergeCell ref="AQ58:AR58"/>
    <mergeCell ref="AC58:AD58"/>
    <mergeCell ref="AE58:AF58"/>
    <mergeCell ref="AG58:AH58"/>
    <mergeCell ref="AI58:AJ58"/>
    <mergeCell ref="U58:V58"/>
    <mergeCell ref="W58:X58"/>
    <mergeCell ref="Y58:Z58"/>
    <mergeCell ref="AA58:AB58"/>
    <mergeCell ref="M58:N58"/>
    <mergeCell ref="O58:P58"/>
    <mergeCell ref="Q58:R58"/>
    <mergeCell ref="S58:T58"/>
    <mergeCell ref="E58:F58"/>
    <mergeCell ref="G58:H58"/>
    <mergeCell ref="I58:J58"/>
    <mergeCell ref="K58:L58"/>
    <mergeCell ref="BC40:BD40"/>
    <mergeCell ref="BE40:BF40"/>
    <mergeCell ref="BG40:BH40"/>
    <mergeCell ref="BI40:BJ40"/>
    <mergeCell ref="AU40:AV40"/>
    <mergeCell ref="AW40:AX40"/>
    <mergeCell ref="AY40:AZ40"/>
    <mergeCell ref="BA40:BB40"/>
    <mergeCell ref="AM40:AN40"/>
    <mergeCell ref="AO40:AP40"/>
    <mergeCell ref="AQ40:AR40"/>
    <mergeCell ref="AS40:AT40"/>
    <mergeCell ref="AE40:AF40"/>
    <mergeCell ref="AG40:AH40"/>
    <mergeCell ref="AI40:AJ40"/>
    <mergeCell ref="AK40:AL40"/>
    <mergeCell ref="W40:X40"/>
    <mergeCell ref="Y40:Z40"/>
    <mergeCell ref="AA40:AB40"/>
    <mergeCell ref="AC40:AD40"/>
    <mergeCell ref="BI17:BJ17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U17:V17"/>
    <mergeCell ref="W17:X17"/>
    <mergeCell ref="Y17:Z17"/>
    <mergeCell ref="AA17:AB17"/>
    <mergeCell ref="M17:N17"/>
    <mergeCell ref="O17:P17"/>
    <mergeCell ref="Q17:R17"/>
    <mergeCell ref="S17:T17"/>
    <mergeCell ref="E17:F17"/>
    <mergeCell ref="G17:H17"/>
    <mergeCell ref="I17:J17"/>
    <mergeCell ref="K17:L17"/>
    <mergeCell ref="AY27:AZ27"/>
    <mergeCell ref="BI27:BJ27"/>
    <mergeCell ref="BA27:BB27"/>
    <mergeCell ref="BC27:BD27"/>
    <mergeCell ref="BE27:BF27"/>
    <mergeCell ref="BG27:BH27"/>
    <mergeCell ref="AO27:AP27"/>
    <mergeCell ref="AQ27:AR27"/>
    <mergeCell ref="AU27:AV27"/>
    <mergeCell ref="AW27:AX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I26:BJ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Q26:AR26"/>
    <mergeCell ref="BC26:BD26"/>
    <mergeCell ref="BE26:BF26"/>
    <mergeCell ref="BG26:BH26"/>
    <mergeCell ref="BA26:BB26"/>
    <mergeCell ref="AS26:AT26"/>
    <mergeCell ref="AU26:AV26"/>
    <mergeCell ref="AW26:AX26"/>
    <mergeCell ref="AY26:AZ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BI25:BJ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AY25:AZ25"/>
    <mergeCell ref="BC25:BD25"/>
    <mergeCell ref="BE25:BF25"/>
    <mergeCell ref="BG25:BH25"/>
    <mergeCell ref="AQ25:AR25"/>
    <mergeCell ref="AS25:AT25"/>
    <mergeCell ref="AU25:AV25"/>
    <mergeCell ref="AW25:AX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M25:N25"/>
    <mergeCell ref="O25:P25"/>
    <mergeCell ref="Q25:R25"/>
    <mergeCell ref="S25:T25"/>
    <mergeCell ref="E25:F25"/>
    <mergeCell ref="G25:H25"/>
    <mergeCell ref="I25:J25"/>
    <mergeCell ref="K25:L25"/>
    <mergeCell ref="BI55:BJ55"/>
    <mergeCell ref="BA55:BB55"/>
    <mergeCell ref="BC55:BD55"/>
    <mergeCell ref="BE55:BF55"/>
    <mergeCell ref="BG55:BH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U55:V55"/>
    <mergeCell ref="W55:X55"/>
    <mergeCell ref="Y55:Z55"/>
    <mergeCell ref="AA55:AB55"/>
    <mergeCell ref="M55:N55"/>
    <mergeCell ref="O55:P55"/>
    <mergeCell ref="Q55:R55"/>
    <mergeCell ref="S55:T55"/>
    <mergeCell ref="E55:F55"/>
    <mergeCell ref="G55:H55"/>
    <mergeCell ref="I55:J55"/>
    <mergeCell ref="K55:L55"/>
    <mergeCell ref="BC54:BD54"/>
    <mergeCell ref="BE54:BF54"/>
    <mergeCell ref="BG54:BH54"/>
    <mergeCell ref="BI54:BJ54"/>
    <mergeCell ref="AU54:AV54"/>
    <mergeCell ref="AW54:AX54"/>
    <mergeCell ref="AY54:AZ54"/>
    <mergeCell ref="BA54:BB54"/>
    <mergeCell ref="AM54:AN54"/>
    <mergeCell ref="AO54:AP54"/>
    <mergeCell ref="AQ54:AR54"/>
    <mergeCell ref="AS54:AT54"/>
    <mergeCell ref="AE54:AF54"/>
    <mergeCell ref="AG54:AH54"/>
    <mergeCell ref="AI54:AJ54"/>
    <mergeCell ref="AK54:AL54"/>
    <mergeCell ref="W54:X54"/>
    <mergeCell ref="Y54:Z54"/>
    <mergeCell ref="AA54:AB54"/>
    <mergeCell ref="AC54:AD54"/>
    <mergeCell ref="BI53:BJ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BA53:BB53"/>
    <mergeCell ref="BC53:BD53"/>
    <mergeCell ref="BE53:BF53"/>
    <mergeCell ref="BG53:BH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U53:V53"/>
    <mergeCell ref="W53:X53"/>
    <mergeCell ref="Y53:Z53"/>
    <mergeCell ref="AA53:AB53"/>
    <mergeCell ref="M53:N53"/>
    <mergeCell ref="O53:P53"/>
    <mergeCell ref="Q53:R53"/>
    <mergeCell ref="S53:T53"/>
    <mergeCell ref="E53:F53"/>
    <mergeCell ref="G53:H53"/>
    <mergeCell ref="I53:J53"/>
    <mergeCell ref="K53:L53"/>
    <mergeCell ref="BI52:BJ52"/>
    <mergeCell ref="BA52:BB52"/>
    <mergeCell ref="BC52:BD52"/>
    <mergeCell ref="BE52:BF52"/>
    <mergeCell ref="AU52:AV52"/>
    <mergeCell ref="AW52:AX52"/>
    <mergeCell ref="AY52:AZ52"/>
    <mergeCell ref="BG52:BH52"/>
    <mergeCell ref="AM52:AN52"/>
    <mergeCell ref="AO52:AP52"/>
    <mergeCell ref="AQ52:AR52"/>
    <mergeCell ref="AS52:AT52"/>
    <mergeCell ref="AA52:AB52"/>
    <mergeCell ref="AG52:AH52"/>
    <mergeCell ref="AI52:AJ52"/>
    <mergeCell ref="AK52:AL52"/>
    <mergeCell ref="AC52:AD52"/>
    <mergeCell ref="AE52:AF52"/>
    <mergeCell ref="S52:T52"/>
    <mergeCell ref="U52:V52"/>
    <mergeCell ref="W52:X52"/>
    <mergeCell ref="Y52:Z52"/>
    <mergeCell ref="E29:F29"/>
    <mergeCell ref="M52:N52"/>
    <mergeCell ref="O52:P52"/>
    <mergeCell ref="Q52:R52"/>
    <mergeCell ref="E52:F52"/>
    <mergeCell ref="G52:H52"/>
    <mergeCell ref="I52:J52"/>
    <mergeCell ref="K52:L52"/>
    <mergeCell ref="M29:N29"/>
    <mergeCell ref="O29:P29"/>
    <mergeCell ref="E30:F30"/>
    <mergeCell ref="G30:H30"/>
    <mergeCell ref="I30:J30"/>
    <mergeCell ref="K30:L30"/>
    <mergeCell ref="AW35:AX35"/>
    <mergeCell ref="BI50:BJ50"/>
    <mergeCell ref="A7:D9"/>
    <mergeCell ref="BI29:BJ29"/>
    <mergeCell ref="BI35:BJ35"/>
    <mergeCell ref="BI30:BJ30"/>
    <mergeCell ref="BI38:BJ38"/>
    <mergeCell ref="K21:L21"/>
    <mergeCell ref="K23:L23"/>
    <mergeCell ref="K28:L28"/>
    <mergeCell ref="AU9:AV9"/>
    <mergeCell ref="AS38:AT38"/>
    <mergeCell ref="AU38:AV38"/>
    <mergeCell ref="AQ35:AR35"/>
    <mergeCell ref="AS35:AT35"/>
    <mergeCell ref="AU35:AV35"/>
    <mergeCell ref="AS36:AT36"/>
    <mergeCell ref="AU36:AV36"/>
    <mergeCell ref="AQ37:AR37"/>
    <mergeCell ref="AS37:AT37"/>
    <mergeCell ref="BE30:BF30"/>
    <mergeCell ref="AW38:AX38"/>
    <mergeCell ref="K8:L8"/>
    <mergeCell ref="K10:L10"/>
    <mergeCell ref="K11:L11"/>
    <mergeCell ref="AS29:AT29"/>
    <mergeCell ref="AU29:AV29"/>
    <mergeCell ref="AW29:AX29"/>
    <mergeCell ref="AQ9:AR9"/>
    <mergeCell ref="AS9:AT9"/>
    <mergeCell ref="BG29:BH29"/>
    <mergeCell ref="BA50:BB50"/>
    <mergeCell ref="BC50:BD50"/>
    <mergeCell ref="BE50:BF50"/>
    <mergeCell ref="BG50:BH50"/>
    <mergeCell ref="BG38:BH38"/>
    <mergeCell ref="BG35:BH35"/>
    <mergeCell ref="BE36:BF36"/>
    <mergeCell ref="BG36:BH36"/>
    <mergeCell ref="BA37:BB37"/>
    <mergeCell ref="AS50:AT50"/>
    <mergeCell ref="AU50:AV50"/>
    <mergeCell ref="AW50:AX50"/>
    <mergeCell ref="AY50:AZ50"/>
    <mergeCell ref="AY35:AZ35"/>
    <mergeCell ref="BA35:BB35"/>
    <mergeCell ref="BC35:BD35"/>
    <mergeCell ref="BE35:BF35"/>
    <mergeCell ref="AY38:AZ38"/>
    <mergeCell ref="BA38:BB38"/>
    <mergeCell ref="BC38:BD38"/>
    <mergeCell ref="BE38:BF38"/>
    <mergeCell ref="AY29:AZ29"/>
    <mergeCell ref="BA29:BB29"/>
    <mergeCell ref="BC29:BD29"/>
    <mergeCell ref="BE29:BF29"/>
    <mergeCell ref="AS28:AT28"/>
    <mergeCell ref="AU28:AV28"/>
    <mergeCell ref="AW28:AX28"/>
    <mergeCell ref="AY28:AZ28"/>
    <mergeCell ref="AQ30:AR30"/>
    <mergeCell ref="AW9:AX9"/>
    <mergeCell ref="AY9:AZ9"/>
    <mergeCell ref="BA9:BB9"/>
    <mergeCell ref="AY30:AZ30"/>
    <mergeCell ref="BA30:BB30"/>
    <mergeCell ref="BA21:BB21"/>
    <mergeCell ref="BA12:BB12"/>
    <mergeCell ref="BA14:BB14"/>
    <mergeCell ref="BA25:BB25"/>
    <mergeCell ref="AS30:AT30"/>
    <mergeCell ref="AU30:AV30"/>
    <mergeCell ref="AW30:AX30"/>
    <mergeCell ref="BI28:BJ28"/>
    <mergeCell ref="BA28:BB28"/>
    <mergeCell ref="BC28:BD28"/>
    <mergeCell ref="BE28:BF28"/>
    <mergeCell ref="BG28:BH28"/>
    <mergeCell ref="BG30:BH30"/>
    <mergeCell ref="BC30:BD30"/>
    <mergeCell ref="BI21:BJ21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C21:BD21"/>
    <mergeCell ref="BE21:BF21"/>
    <mergeCell ref="BG21:BH21"/>
    <mergeCell ref="AS21:AT21"/>
    <mergeCell ref="AU21:AV21"/>
    <mergeCell ref="AW21:AX21"/>
    <mergeCell ref="AY21:AZ21"/>
    <mergeCell ref="AS18:AT18"/>
    <mergeCell ref="AU18:AV18"/>
    <mergeCell ref="AW18:AX18"/>
    <mergeCell ref="AY18:AZ18"/>
    <mergeCell ref="BI11:BJ11"/>
    <mergeCell ref="BI18:BJ18"/>
    <mergeCell ref="BA18:BB18"/>
    <mergeCell ref="BC18:BD18"/>
    <mergeCell ref="BE18:BF18"/>
    <mergeCell ref="BG18:BH18"/>
    <mergeCell ref="BA11:BB11"/>
    <mergeCell ref="BC11:BD11"/>
    <mergeCell ref="BE11:BF11"/>
    <mergeCell ref="BG11:BH11"/>
    <mergeCell ref="AS11:AT11"/>
    <mergeCell ref="AU11:AV11"/>
    <mergeCell ref="AW11:AX11"/>
    <mergeCell ref="AY11:AZ11"/>
    <mergeCell ref="BG9:BH9"/>
    <mergeCell ref="BI9:BJ9"/>
    <mergeCell ref="BE9:BF9"/>
    <mergeCell ref="BC9:BD9"/>
    <mergeCell ref="BC10:BD10"/>
    <mergeCell ref="BE10:BF10"/>
    <mergeCell ref="BG10:BH10"/>
    <mergeCell ref="BI10:BJ10"/>
    <mergeCell ref="BC8:BD8"/>
    <mergeCell ref="BE8:BF8"/>
    <mergeCell ref="BG8:BH8"/>
    <mergeCell ref="BI8:BJ8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W8:AX8"/>
    <mergeCell ref="AY8:AZ8"/>
    <mergeCell ref="AK50:AL50"/>
    <mergeCell ref="AM50:AN50"/>
    <mergeCell ref="AO50:AP50"/>
    <mergeCell ref="Z3:AQ3"/>
    <mergeCell ref="Z4:AQ4"/>
    <mergeCell ref="AQ50:AR50"/>
    <mergeCell ref="AQ29:AR29"/>
    <mergeCell ref="AQ38:AR38"/>
    <mergeCell ref="AC50:AD50"/>
    <mergeCell ref="AE50:AF50"/>
    <mergeCell ref="AG50:AH50"/>
    <mergeCell ref="AI50:AJ50"/>
    <mergeCell ref="U50:V50"/>
    <mergeCell ref="W50:X50"/>
    <mergeCell ref="Y50:Z50"/>
    <mergeCell ref="AA50:AB50"/>
    <mergeCell ref="M50:N50"/>
    <mergeCell ref="O50:P50"/>
    <mergeCell ref="Q50:R50"/>
    <mergeCell ref="S50:T50"/>
    <mergeCell ref="E50:F50"/>
    <mergeCell ref="G50:H50"/>
    <mergeCell ref="I50:J50"/>
    <mergeCell ref="K50:L50"/>
    <mergeCell ref="AI38:AJ38"/>
    <mergeCell ref="AK38:AL38"/>
    <mergeCell ref="AM38:AN38"/>
    <mergeCell ref="AO38:AP38"/>
    <mergeCell ref="AA38:AB38"/>
    <mergeCell ref="AC38:AD38"/>
    <mergeCell ref="AE38:AF38"/>
    <mergeCell ref="AG38:AH38"/>
    <mergeCell ref="S38:T38"/>
    <mergeCell ref="U38:V38"/>
    <mergeCell ref="W38:X38"/>
    <mergeCell ref="Y38:Z38"/>
    <mergeCell ref="AK35:AL35"/>
    <mergeCell ref="AM35:AN35"/>
    <mergeCell ref="AO35:AP35"/>
    <mergeCell ref="E38:F38"/>
    <mergeCell ref="G38:H38"/>
    <mergeCell ref="I38:J38"/>
    <mergeCell ref="K38:L38"/>
    <mergeCell ref="M38:N38"/>
    <mergeCell ref="O38:P38"/>
    <mergeCell ref="Q38:R38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AK29:AL29"/>
    <mergeCell ref="AM29:AN29"/>
    <mergeCell ref="AO29:AP29"/>
    <mergeCell ref="AC29:AD29"/>
    <mergeCell ref="AE29:AF29"/>
    <mergeCell ref="AG29:AH29"/>
    <mergeCell ref="AI29:AJ29"/>
    <mergeCell ref="AC9:AD9"/>
    <mergeCell ref="Q29:R29"/>
    <mergeCell ref="S29:T29"/>
    <mergeCell ref="G29:H29"/>
    <mergeCell ref="I29:J29"/>
    <mergeCell ref="K29:L29"/>
    <mergeCell ref="U29:V29"/>
    <mergeCell ref="W29:X29"/>
    <mergeCell ref="Y29:Z29"/>
    <mergeCell ref="AA29:AB29"/>
    <mergeCell ref="U9:V9"/>
    <mergeCell ref="W9:X9"/>
    <mergeCell ref="Y9:Z9"/>
    <mergeCell ref="AA9:AB9"/>
    <mergeCell ref="AM30:AN30"/>
    <mergeCell ref="AO30:AP30"/>
    <mergeCell ref="AI30:AJ30"/>
    <mergeCell ref="AK9:AL9"/>
    <mergeCell ref="AK25:AL25"/>
    <mergeCell ref="AM25:AN25"/>
    <mergeCell ref="AO25:AP25"/>
    <mergeCell ref="AM26:AN26"/>
    <mergeCell ref="AO26:AP26"/>
    <mergeCell ref="AM27:AN27"/>
    <mergeCell ref="AM9:AN9"/>
    <mergeCell ref="AO9:AP9"/>
    <mergeCell ref="AE9:AF9"/>
    <mergeCell ref="AG9:AH9"/>
    <mergeCell ref="AI9:AJ9"/>
    <mergeCell ref="E9:F9"/>
    <mergeCell ref="G9:H9"/>
    <mergeCell ref="I9:J9"/>
    <mergeCell ref="K9:L9"/>
    <mergeCell ref="M9:N9"/>
    <mergeCell ref="O9:P9"/>
    <mergeCell ref="Q9:R9"/>
    <mergeCell ref="S9:T9"/>
    <mergeCell ref="AK30:AL30"/>
    <mergeCell ref="W30:X30"/>
    <mergeCell ref="Y30:Z30"/>
    <mergeCell ref="AA30:AB30"/>
    <mergeCell ref="AC30:AD30"/>
    <mergeCell ref="AE30:AF30"/>
    <mergeCell ref="AG30:AH30"/>
    <mergeCell ref="M30:N30"/>
    <mergeCell ref="O30:P30"/>
    <mergeCell ref="Q30:R30"/>
    <mergeCell ref="AK28:AL28"/>
    <mergeCell ref="U28:V28"/>
    <mergeCell ref="W28:X28"/>
    <mergeCell ref="Y28:Z28"/>
    <mergeCell ref="AA28:AB28"/>
    <mergeCell ref="S30:T30"/>
    <mergeCell ref="U30:V30"/>
    <mergeCell ref="AM28:AN28"/>
    <mergeCell ref="AO28:AP28"/>
    <mergeCell ref="AQ28:AR28"/>
    <mergeCell ref="AC28:AD28"/>
    <mergeCell ref="AE28:AF28"/>
    <mergeCell ref="AG28:AH28"/>
    <mergeCell ref="AI28:AJ28"/>
    <mergeCell ref="AM23:AN23"/>
    <mergeCell ref="AO23:AP23"/>
    <mergeCell ref="AQ23:AR23"/>
    <mergeCell ref="E28:F28"/>
    <mergeCell ref="G28:H28"/>
    <mergeCell ref="I28:J28"/>
    <mergeCell ref="M28:N28"/>
    <mergeCell ref="O28:P28"/>
    <mergeCell ref="Q28:R28"/>
    <mergeCell ref="S28:T28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E23:F23"/>
    <mergeCell ref="G23:H23"/>
    <mergeCell ref="I23:J23"/>
    <mergeCell ref="M23:N23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M18:AN18"/>
    <mergeCell ref="AO18:AP18"/>
    <mergeCell ref="AQ18:AR18"/>
    <mergeCell ref="E21:F21"/>
    <mergeCell ref="G21:H21"/>
    <mergeCell ref="I21:J21"/>
    <mergeCell ref="M21:N21"/>
    <mergeCell ref="O21:P21"/>
    <mergeCell ref="Q21:R21"/>
    <mergeCell ref="S21:T21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E18:F18"/>
    <mergeCell ref="G18:H18"/>
    <mergeCell ref="I18:J18"/>
    <mergeCell ref="M18:N18"/>
    <mergeCell ref="K18:L18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0:F10"/>
    <mergeCell ref="E11:F11"/>
    <mergeCell ref="G10:H10"/>
    <mergeCell ref="G11:H11"/>
    <mergeCell ref="I10: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I49:BJ49"/>
    <mergeCell ref="BA49:BB49"/>
    <mergeCell ref="BC49:BD49"/>
    <mergeCell ref="BE49:BF49"/>
    <mergeCell ref="BG49:BH49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I16:BJ16"/>
    <mergeCell ref="BA16:BB16"/>
    <mergeCell ref="BC16:BD16"/>
    <mergeCell ref="BE16:BF16"/>
    <mergeCell ref="BG16:BH16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C12:BD12"/>
    <mergeCell ref="BE12:BF12"/>
    <mergeCell ref="BG12:BH12"/>
    <mergeCell ref="BI12:BJ12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C14:BD14"/>
    <mergeCell ref="BE14:BF14"/>
    <mergeCell ref="BG14:BH14"/>
    <mergeCell ref="BI14:BJ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I15:BJ15"/>
    <mergeCell ref="BA15:BB15"/>
    <mergeCell ref="BC15:BD15"/>
    <mergeCell ref="BE15:BF15"/>
    <mergeCell ref="BG15:BH1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W36:AX36"/>
    <mergeCell ref="AY36:AZ36"/>
    <mergeCell ref="BA36:BB36"/>
    <mergeCell ref="BC36:BD36"/>
    <mergeCell ref="BI36:B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W37:AX37"/>
    <mergeCell ref="AY37:AZ37"/>
    <mergeCell ref="AU37:AV37"/>
    <mergeCell ref="BC37:BD37"/>
    <mergeCell ref="BE37:BF37"/>
    <mergeCell ref="BG37:BH37"/>
    <mergeCell ref="BI37:BJ37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I64:BJ64"/>
    <mergeCell ref="BA64:BB64"/>
    <mergeCell ref="BC64:BD64"/>
    <mergeCell ref="BE64:BF64"/>
    <mergeCell ref="BG64:BH64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I69:BJ69"/>
    <mergeCell ref="BA69:BB69"/>
    <mergeCell ref="BC69:BD69"/>
    <mergeCell ref="BE69:BF69"/>
    <mergeCell ref="BG69:BH69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I34:BJ34"/>
    <mergeCell ref="BA34:BB34"/>
    <mergeCell ref="BC34:BD34"/>
    <mergeCell ref="BE34:BF34"/>
    <mergeCell ref="BG34:BH3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I24:BJ24"/>
    <mergeCell ref="BA24:BB24"/>
    <mergeCell ref="BC24:BD24"/>
    <mergeCell ref="BE24:BF24"/>
    <mergeCell ref="BG24:BH24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I39:BJ39"/>
    <mergeCell ref="BA39:BB39"/>
    <mergeCell ref="BC39:BD39"/>
    <mergeCell ref="BE39:BF39"/>
    <mergeCell ref="BG39:BH39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I51:BJ51"/>
    <mergeCell ref="BA51:BB51"/>
    <mergeCell ref="BC51:BD51"/>
    <mergeCell ref="BE51:BF51"/>
    <mergeCell ref="BG51:BH5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I81:BJ81"/>
    <mergeCell ref="BK81:BL81"/>
    <mergeCell ref="BM81:BN81"/>
    <mergeCell ref="BA81:BB81"/>
    <mergeCell ref="BC81:BD81"/>
    <mergeCell ref="BE81:BF81"/>
    <mergeCell ref="BG81:BH81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I19:BJ19"/>
    <mergeCell ref="BA19:BB19"/>
    <mergeCell ref="BC19:BD19"/>
    <mergeCell ref="BE19:BF19"/>
    <mergeCell ref="BG19:BH19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I31:BJ31"/>
    <mergeCell ref="BA31:BB31"/>
    <mergeCell ref="BC31:BD31"/>
    <mergeCell ref="BE31:BF31"/>
    <mergeCell ref="BG31:BH31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4:BL84"/>
    <mergeCell ref="BM84:BN84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BK82:BL82"/>
    <mergeCell ref="BM82:BN82"/>
    <mergeCell ref="BK83:BL83"/>
    <mergeCell ref="BM83:BN83"/>
    <mergeCell ref="BW9:BX9"/>
    <mergeCell ref="BY9:BZ9"/>
    <mergeCell ref="BO82:BP82"/>
    <mergeCell ref="BQ82:BR82"/>
    <mergeCell ref="BS82:BT82"/>
    <mergeCell ref="BS9:BT9"/>
    <mergeCell ref="BQ78:BR78"/>
    <mergeCell ref="BS78:BT78"/>
    <mergeCell ref="BO80:BP80"/>
    <mergeCell ref="CA8:CB8"/>
    <mergeCell ref="CA9:CB9"/>
    <mergeCell ref="BU82:BV82"/>
    <mergeCell ref="BW82:BX82"/>
    <mergeCell ref="BY82:BZ82"/>
    <mergeCell ref="CA82:CB82"/>
    <mergeCell ref="BU8:BV8"/>
    <mergeCell ref="BW8:BX8"/>
    <mergeCell ref="BY8:BZ8"/>
    <mergeCell ref="BU9:BV9"/>
    <mergeCell ref="BS83:BT83"/>
    <mergeCell ref="CA83:CB83"/>
    <mergeCell ref="BU83:BV83"/>
    <mergeCell ref="BW83:BX83"/>
    <mergeCell ref="BY83:BZ83"/>
    <mergeCell ref="AQ93:AR93"/>
    <mergeCell ref="AQ94:AR94"/>
    <mergeCell ref="BO83:BP83"/>
    <mergeCell ref="BQ83:BR83"/>
    <mergeCell ref="BG83:BH83"/>
    <mergeCell ref="BI83:BJ83"/>
    <mergeCell ref="AY83:AZ83"/>
    <mergeCell ref="BA83:BB83"/>
    <mergeCell ref="BC83:BD83"/>
    <mergeCell ref="BE83:BF83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J45"/>
  <sheetViews>
    <sheetView showGridLines="0" zoomScaleSheetLayoutView="100" workbookViewId="0" topLeftCell="A1">
      <selection activeCell="E33" sqref="E33:F3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21" t="s">
        <v>240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241</v>
      </c>
      <c r="AS1" s="260"/>
      <c r="AT1" s="261"/>
      <c r="AU1" s="250" t="s">
        <v>96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243</v>
      </c>
      <c r="AS2" s="4"/>
      <c r="AT2" s="5"/>
      <c r="AU2" s="379" t="s">
        <v>469</v>
      </c>
      <c r="AV2" s="380"/>
      <c r="AW2" s="380"/>
      <c r="AX2" s="380"/>
      <c r="AY2" s="380"/>
      <c r="AZ2" s="380"/>
      <c r="BA2" s="380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244</v>
      </c>
      <c r="B3" s="235"/>
      <c r="C3" s="236"/>
      <c r="D3" s="240" t="s">
        <v>376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0" t="s">
        <v>245</v>
      </c>
      <c r="X3" s="241"/>
      <c r="Y3" s="242"/>
      <c r="Z3" s="240" t="s">
        <v>246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247</v>
      </c>
      <c r="AS3" s="255"/>
      <c r="AT3" s="256"/>
      <c r="AU3" s="199">
        <v>0</v>
      </c>
      <c r="AV3" s="199"/>
      <c r="AW3" s="474">
        <v>1</v>
      </c>
      <c r="AX3" s="474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248</v>
      </c>
      <c r="B4" s="238"/>
      <c r="C4" s="239"/>
      <c r="D4" s="247" t="s">
        <v>349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249</v>
      </c>
      <c r="X4" s="238"/>
      <c r="Y4" s="239"/>
      <c r="Z4" s="243" t="s">
        <v>250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251</v>
      </c>
      <c r="AS4" s="252"/>
      <c r="AT4" s="253"/>
      <c r="AU4" s="8"/>
      <c r="AV4" s="8">
        <v>1</v>
      </c>
      <c r="AW4" s="8"/>
      <c r="AX4" s="8" t="s">
        <v>252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253</v>
      </c>
      <c r="F6" s="1"/>
      <c r="G6" s="1"/>
      <c r="H6" s="1"/>
      <c r="I6" s="1" t="s">
        <v>254</v>
      </c>
      <c r="J6" s="1"/>
      <c r="K6" s="1"/>
      <c r="L6" s="1"/>
      <c r="M6" s="1"/>
      <c r="N6" s="1"/>
      <c r="O6" s="1"/>
      <c r="P6" s="1"/>
      <c r="Q6" s="1"/>
      <c r="R6" s="1" t="s">
        <v>255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256</v>
      </c>
      <c r="B7" s="307"/>
      <c r="C7" s="307"/>
      <c r="D7" s="308"/>
      <c r="E7" s="228" t="s">
        <v>257</v>
      </c>
      <c r="F7" s="229"/>
      <c r="G7" s="230" t="s">
        <v>257</v>
      </c>
      <c r="H7" s="231"/>
      <c r="I7" s="10" t="s">
        <v>348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259</v>
      </c>
      <c r="F8" s="227"/>
      <c r="G8" s="232" t="s">
        <v>260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70">
        <v>250</v>
      </c>
      <c r="R8" s="17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261</v>
      </c>
      <c r="F9" s="286"/>
      <c r="G9" s="287" t="s">
        <v>261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1">
        <f>IF(V6="℉",(Q8-32)*5/9,Q8*9/5+32)</f>
        <v>121.11111111111111</v>
      </c>
      <c r="R9" s="291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38" t="s">
        <v>371</v>
      </c>
      <c r="B10" s="86"/>
      <c r="C10" s="20"/>
      <c r="D10" s="20"/>
      <c r="E10" s="337">
        <v>47</v>
      </c>
      <c r="F10" s="250"/>
      <c r="G10" s="181">
        <v>26</v>
      </c>
      <c r="H10" s="182"/>
      <c r="I10" s="184">
        <f>G10</f>
        <v>26</v>
      </c>
      <c r="J10" s="183"/>
      <c r="K10" s="181">
        <f>I10</f>
        <v>26</v>
      </c>
      <c r="L10" s="186"/>
      <c r="M10" s="186">
        <v>24.4</v>
      </c>
      <c r="N10" s="183"/>
      <c r="O10" s="183">
        <v>23.8</v>
      </c>
      <c r="P10" s="183"/>
      <c r="Q10" s="183">
        <v>23.4</v>
      </c>
      <c r="R10" s="183"/>
      <c r="S10" s="183">
        <v>23</v>
      </c>
      <c r="T10" s="183"/>
      <c r="U10" s="183">
        <v>22.2</v>
      </c>
      <c r="V10" s="183"/>
      <c r="W10" s="183">
        <v>21.2</v>
      </c>
      <c r="X10" s="183"/>
      <c r="Y10" s="183">
        <v>19.9</v>
      </c>
      <c r="Z10" s="181"/>
      <c r="AA10" s="184">
        <v>19.3</v>
      </c>
      <c r="AB10" s="185"/>
      <c r="AC10" s="186">
        <v>18.6</v>
      </c>
      <c r="AD10" s="183"/>
      <c r="AE10" s="183">
        <v>18</v>
      </c>
      <c r="AF10" s="183"/>
      <c r="AG10" s="183">
        <v>17.4</v>
      </c>
      <c r="AH10" s="183"/>
      <c r="AI10" s="183">
        <v>16.9</v>
      </c>
      <c r="AJ10" s="183"/>
      <c r="AK10" s="183">
        <v>16.4</v>
      </c>
      <c r="AL10" s="181"/>
      <c r="AM10" s="184">
        <v>16</v>
      </c>
      <c r="AN10" s="185"/>
      <c r="AO10" s="186">
        <v>15.5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40" t="s">
        <v>374</v>
      </c>
      <c r="B11" s="87"/>
      <c r="C11" s="24"/>
      <c r="D11" s="24"/>
      <c r="E11" s="335">
        <f>E10</f>
        <v>47</v>
      </c>
      <c r="F11" s="336"/>
      <c r="G11" s="171">
        <f>G10</f>
        <v>26</v>
      </c>
      <c r="H11" s="172"/>
      <c r="I11" s="138">
        <f>G11</f>
        <v>26</v>
      </c>
      <c r="J11" s="137"/>
      <c r="K11" s="133">
        <f>K10</f>
        <v>26</v>
      </c>
      <c r="L11" s="140"/>
      <c r="M11" s="140">
        <f>M10</f>
        <v>24.4</v>
      </c>
      <c r="N11" s="137"/>
      <c r="O11" s="137">
        <f>O10</f>
        <v>23.8</v>
      </c>
      <c r="P11" s="137"/>
      <c r="Q11" s="137">
        <f>Q10</f>
        <v>23.4</v>
      </c>
      <c r="R11" s="137"/>
      <c r="S11" s="137">
        <f>S10</f>
        <v>23</v>
      </c>
      <c r="T11" s="137"/>
      <c r="U11" s="137">
        <f>U10</f>
        <v>22.2</v>
      </c>
      <c r="V11" s="137"/>
      <c r="W11" s="137">
        <f>W10</f>
        <v>21.2</v>
      </c>
      <c r="X11" s="137"/>
      <c r="Y11" s="137">
        <f>Y10</f>
        <v>19.9</v>
      </c>
      <c r="Z11" s="133"/>
      <c r="AA11" s="138">
        <f>AA10</f>
        <v>19.3</v>
      </c>
      <c r="AB11" s="139"/>
      <c r="AC11" s="140">
        <f>AC10</f>
        <v>18.6</v>
      </c>
      <c r="AD11" s="137"/>
      <c r="AE11" s="137">
        <f>AE10</f>
        <v>18</v>
      </c>
      <c r="AF11" s="137"/>
      <c r="AG11" s="137">
        <f>AG10</f>
        <v>17.4</v>
      </c>
      <c r="AH11" s="137"/>
      <c r="AI11" s="137">
        <f>AI10</f>
        <v>16.9</v>
      </c>
      <c r="AJ11" s="137"/>
      <c r="AK11" s="137">
        <f>AK10</f>
        <v>16.4</v>
      </c>
      <c r="AL11" s="133"/>
      <c r="AM11" s="138">
        <f>AM10</f>
        <v>16</v>
      </c>
      <c r="AN11" s="139"/>
      <c r="AO11" s="140">
        <f>AO10</f>
        <v>15.5</v>
      </c>
      <c r="AP11" s="137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4"/>
    </row>
    <row r="12" spans="1:62" ht="11.25" customHeight="1">
      <c r="A12" s="85" t="s">
        <v>375</v>
      </c>
      <c r="B12" s="88"/>
      <c r="C12" s="10"/>
      <c r="D12" s="10"/>
      <c r="E12" s="228">
        <v>60</v>
      </c>
      <c r="F12" s="229"/>
      <c r="G12" s="230">
        <v>37</v>
      </c>
      <c r="H12" s="231"/>
      <c r="I12" s="282">
        <f>G12</f>
        <v>37</v>
      </c>
      <c r="J12" s="187"/>
      <c r="K12" s="230">
        <f>I12</f>
        <v>37</v>
      </c>
      <c r="L12" s="284"/>
      <c r="M12" s="284">
        <v>34.8</v>
      </c>
      <c r="N12" s="187"/>
      <c r="O12" s="187">
        <v>33.9</v>
      </c>
      <c r="P12" s="187"/>
      <c r="Q12" s="187">
        <v>33.3</v>
      </c>
      <c r="R12" s="187"/>
      <c r="S12" s="187">
        <v>32.7</v>
      </c>
      <c r="T12" s="187"/>
      <c r="U12" s="187">
        <v>31.6</v>
      </c>
      <c r="V12" s="187"/>
      <c r="W12" s="187">
        <v>30.2</v>
      </c>
      <c r="X12" s="187"/>
      <c r="Y12" s="187">
        <v>28.4</v>
      </c>
      <c r="Z12" s="230"/>
      <c r="AA12" s="282">
        <v>27.4</v>
      </c>
      <c r="AB12" s="283"/>
      <c r="AC12" s="284">
        <v>26.5</v>
      </c>
      <c r="AD12" s="187"/>
      <c r="AE12" s="187">
        <v>25.6</v>
      </c>
      <c r="AF12" s="187"/>
      <c r="AG12" s="187">
        <v>24.8</v>
      </c>
      <c r="AH12" s="187"/>
      <c r="AI12" s="187">
        <v>24.1</v>
      </c>
      <c r="AJ12" s="187"/>
      <c r="AK12" s="187">
        <v>23.4</v>
      </c>
      <c r="AL12" s="230"/>
      <c r="AM12" s="282">
        <v>22.7</v>
      </c>
      <c r="AN12" s="283"/>
      <c r="AO12" s="284">
        <v>22</v>
      </c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283"/>
    </row>
    <row r="13" spans="1:62" ht="11.25" customHeight="1">
      <c r="A13" s="38" t="s">
        <v>372</v>
      </c>
      <c r="B13" s="86"/>
      <c r="C13" s="20"/>
      <c r="D13" s="20"/>
      <c r="E13" s="337">
        <v>60</v>
      </c>
      <c r="F13" s="250"/>
      <c r="G13" s="181">
        <v>30</v>
      </c>
      <c r="H13" s="182"/>
      <c r="I13" s="184">
        <f>G13</f>
        <v>30</v>
      </c>
      <c r="J13" s="183"/>
      <c r="K13" s="181">
        <f>I13</f>
        <v>30</v>
      </c>
      <c r="L13" s="186"/>
      <c r="M13" s="186">
        <v>28.5</v>
      </c>
      <c r="N13" s="183"/>
      <c r="O13" s="183">
        <v>27.7</v>
      </c>
      <c r="P13" s="183"/>
      <c r="Q13" s="183">
        <v>27</v>
      </c>
      <c r="R13" s="183"/>
      <c r="S13" s="183">
        <v>26.3</v>
      </c>
      <c r="T13" s="183"/>
      <c r="U13" s="183">
        <v>25.3</v>
      </c>
      <c r="V13" s="183"/>
      <c r="W13" s="183">
        <v>24.4</v>
      </c>
      <c r="X13" s="183"/>
      <c r="Y13" s="183">
        <v>23.5</v>
      </c>
      <c r="Z13" s="181"/>
      <c r="AA13" s="184">
        <v>23.1</v>
      </c>
      <c r="AB13" s="185"/>
      <c r="AC13" s="186">
        <v>22.6</v>
      </c>
      <c r="AD13" s="183"/>
      <c r="AE13" s="183">
        <v>22.2</v>
      </c>
      <c r="AF13" s="183"/>
      <c r="AG13" s="183">
        <v>21.6</v>
      </c>
      <c r="AH13" s="183"/>
      <c r="AI13" s="183">
        <v>21</v>
      </c>
      <c r="AJ13" s="183"/>
      <c r="AK13" s="183">
        <v>20.4</v>
      </c>
      <c r="AL13" s="181"/>
      <c r="AM13" s="184">
        <v>19.6</v>
      </c>
      <c r="AN13" s="185"/>
      <c r="AO13" s="186">
        <v>18.8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5"/>
    </row>
    <row r="14" spans="1:62" ht="11.25" customHeight="1">
      <c r="A14" s="41" t="s">
        <v>373</v>
      </c>
      <c r="B14" s="89"/>
      <c r="C14" s="19"/>
      <c r="D14" s="19"/>
      <c r="E14" s="318">
        <f>E13</f>
        <v>60</v>
      </c>
      <c r="F14" s="319"/>
      <c r="G14" s="133">
        <f>G13</f>
        <v>30</v>
      </c>
      <c r="H14" s="134"/>
      <c r="I14" s="138">
        <f>G14</f>
        <v>30</v>
      </c>
      <c r="J14" s="137"/>
      <c r="K14" s="133">
        <f>I14</f>
        <v>30</v>
      </c>
      <c r="L14" s="140"/>
      <c r="M14" s="140">
        <v>28.6</v>
      </c>
      <c r="N14" s="137"/>
      <c r="O14" s="137">
        <v>28</v>
      </c>
      <c r="P14" s="137"/>
      <c r="Q14" s="137">
        <v>27.6</v>
      </c>
      <c r="R14" s="137"/>
      <c r="S14" s="137">
        <v>27.2</v>
      </c>
      <c r="T14" s="137"/>
      <c r="U14" s="137">
        <v>26.9</v>
      </c>
      <c r="V14" s="137"/>
      <c r="W14" s="137">
        <v>26.9</v>
      </c>
      <c r="X14" s="137"/>
      <c r="Y14" s="137">
        <v>26.9</v>
      </c>
      <c r="Z14" s="133"/>
      <c r="AA14" s="138">
        <v>26.9</v>
      </c>
      <c r="AB14" s="139"/>
      <c r="AC14" s="140">
        <v>26.9</v>
      </c>
      <c r="AD14" s="137"/>
      <c r="AE14" s="137">
        <v>26.8</v>
      </c>
      <c r="AF14" s="137"/>
      <c r="AG14" s="137">
        <v>26.6</v>
      </c>
      <c r="AH14" s="137"/>
      <c r="AI14" s="137">
        <v>26.2</v>
      </c>
      <c r="AJ14" s="137"/>
      <c r="AK14" s="137">
        <v>25.6</v>
      </c>
      <c r="AL14" s="133"/>
      <c r="AM14" s="138">
        <v>24.8</v>
      </c>
      <c r="AN14" s="139"/>
      <c r="AO14" s="140">
        <v>23.7</v>
      </c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9"/>
    </row>
    <row r="15" spans="1:62" ht="11.25" customHeight="1">
      <c r="A15" s="92" t="s">
        <v>435</v>
      </c>
      <c r="B15" s="91"/>
      <c r="C15" s="26"/>
      <c r="D15" s="26"/>
      <c r="E15" s="333">
        <v>75</v>
      </c>
      <c r="F15" s="334"/>
      <c r="G15" s="207">
        <v>30</v>
      </c>
      <c r="H15" s="208"/>
      <c r="I15" s="209">
        <v>30</v>
      </c>
      <c r="J15" s="206"/>
      <c r="K15" s="207">
        <v>30</v>
      </c>
      <c r="L15" s="211"/>
      <c r="M15" s="211">
        <v>26.7</v>
      </c>
      <c r="N15" s="206"/>
      <c r="O15" s="206">
        <v>25</v>
      </c>
      <c r="P15" s="206"/>
      <c r="Q15" s="206">
        <v>23.6</v>
      </c>
      <c r="R15" s="206"/>
      <c r="S15" s="206">
        <v>22.4</v>
      </c>
      <c r="T15" s="206"/>
      <c r="U15" s="206">
        <v>20.7</v>
      </c>
      <c r="V15" s="206"/>
      <c r="W15" s="206">
        <v>19.4</v>
      </c>
      <c r="X15" s="206"/>
      <c r="Y15" s="206">
        <v>18.4</v>
      </c>
      <c r="Z15" s="207"/>
      <c r="AA15" s="209">
        <v>18</v>
      </c>
      <c r="AB15" s="210"/>
      <c r="AC15" s="211">
        <v>17.6</v>
      </c>
      <c r="AD15" s="206"/>
      <c r="AE15" s="206">
        <v>17.2</v>
      </c>
      <c r="AF15" s="206"/>
      <c r="AG15" s="206">
        <v>16.9</v>
      </c>
      <c r="AH15" s="206"/>
      <c r="AI15" s="206">
        <v>16.5</v>
      </c>
      <c r="AJ15" s="206"/>
      <c r="AK15" s="206">
        <v>16.2</v>
      </c>
      <c r="AL15" s="207"/>
      <c r="AM15" s="209">
        <v>15.9</v>
      </c>
      <c r="AN15" s="210"/>
      <c r="AO15" s="211">
        <v>15.5</v>
      </c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10"/>
    </row>
    <row r="16" spans="1:62" ht="11.25" customHeight="1">
      <c r="A16" s="125" t="s">
        <v>468</v>
      </c>
      <c r="B16" s="90"/>
      <c r="C16" s="1"/>
      <c r="D16" s="1"/>
      <c r="E16" s="135">
        <v>80</v>
      </c>
      <c r="F16" s="227"/>
      <c r="G16" s="232">
        <v>35</v>
      </c>
      <c r="H16" s="233"/>
      <c r="I16" s="298">
        <v>35</v>
      </c>
      <c r="J16" s="297"/>
      <c r="K16" s="232">
        <v>35</v>
      </c>
      <c r="L16" s="305"/>
      <c r="M16" s="305">
        <v>30.9</v>
      </c>
      <c r="N16" s="297"/>
      <c r="O16" s="297">
        <v>28.6</v>
      </c>
      <c r="P16" s="297"/>
      <c r="Q16" s="297">
        <v>26.7</v>
      </c>
      <c r="R16" s="297"/>
      <c r="S16" s="297">
        <v>25</v>
      </c>
      <c r="T16" s="297"/>
      <c r="U16" s="297">
        <v>22.6</v>
      </c>
      <c r="V16" s="297"/>
      <c r="W16" s="297">
        <v>21</v>
      </c>
      <c r="X16" s="297"/>
      <c r="Y16" s="297">
        <v>19.9</v>
      </c>
      <c r="Z16" s="232"/>
      <c r="AA16" s="298">
        <v>19.5</v>
      </c>
      <c r="AB16" s="299"/>
      <c r="AC16" s="305">
        <v>19.1</v>
      </c>
      <c r="AD16" s="297"/>
      <c r="AE16" s="297">
        <v>18.8</v>
      </c>
      <c r="AF16" s="297"/>
      <c r="AG16" s="297">
        <v>18.5</v>
      </c>
      <c r="AH16" s="297"/>
      <c r="AI16" s="297">
        <v>18.1</v>
      </c>
      <c r="AJ16" s="297"/>
      <c r="AK16" s="297">
        <v>17.7</v>
      </c>
      <c r="AL16" s="232"/>
      <c r="AM16" s="298">
        <v>17.3</v>
      </c>
      <c r="AN16" s="299"/>
      <c r="AO16" s="305">
        <v>16.9</v>
      </c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9"/>
    </row>
    <row r="17" spans="1:62" ht="11.25" customHeight="1">
      <c r="A17" s="123" t="s">
        <v>278</v>
      </c>
      <c r="B17" s="86"/>
      <c r="C17" s="20"/>
      <c r="D17" s="20"/>
      <c r="E17" s="228">
        <v>35</v>
      </c>
      <c r="F17" s="229"/>
      <c r="G17" s="230">
        <v>20</v>
      </c>
      <c r="H17" s="231"/>
      <c r="I17" s="282">
        <v>20</v>
      </c>
      <c r="J17" s="187"/>
      <c r="K17" s="230">
        <v>20</v>
      </c>
      <c r="L17" s="284"/>
      <c r="M17" s="284">
        <v>16.1</v>
      </c>
      <c r="N17" s="187"/>
      <c r="O17" s="187">
        <v>14</v>
      </c>
      <c r="P17" s="187"/>
      <c r="Q17" s="187">
        <v>12.3</v>
      </c>
      <c r="R17" s="187"/>
      <c r="S17" s="187">
        <v>10.8</v>
      </c>
      <c r="T17" s="187"/>
      <c r="U17" s="187">
        <v>8.2</v>
      </c>
      <c r="V17" s="187"/>
      <c r="W17" s="187">
        <v>6.3</v>
      </c>
      <c r="X17" s="187"/>
      <c r="Y17" s="187">
        <v>5.3</v>
      </c>
      <c r="Z17" s="230"/>
      <c r="AA17" s="184"/>
      <c r="AB17" s="185"/>
      <c r="AC17" s="186"/>
      <c r="AD17" s="183"/>
      <c r="AE17" s="183"/>
      <c r="AF17" s="183"/>
      <c r="AG17" s="183"/>
      <c r="AH17" s="183"/>
      <c r="AI17" s="183"/>
      <c r="AJ17" s="183"/>
      <c r="AK17" s="183"/>
      <c r="AL17" s="181"/>
      <c r="AM17" s="184"/>
      <c r="AN17" s="185"/>
      <c r="AO17" s="186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5"/>
    </row>
    <row r="18" spans="1:62" ht="11.25" customHeight="1">
      <c r="A18" s="124" t="s">
        <v>279</v>
      </c>
      <c r="B18" s="89"/>
      <c r="C18" s="19"/>
      <c r="D18" s="19"/>
      <c r="E18" s="318">
        <f>E17</f>
        <v>35</v>
      </c>
      <c r="F18" s="319"/>
      <c r="G18" s="133">
        <f>G17</f>
        <v>20</v>
      </c>
      <c r="H18" s="134"/>
      <c r="I18" s="138">
        <f>I17</f>
        <v>20</v>
      </c>
      <c r="J18" s="137"/>
      <c r="K18" s="133">
        <f>K17</f>
        <v>20</v>
      </c>
      <c r="L18" s="140"/>
      <c r="M18" s="140">
        <f>M17</f>
        <v>16.1</v>
      </c>
      <c r="N18" s="137"/>
      <c r="O18" s="137">
        <f>O17</f>
        <v>14</v>
      </c>
      <c r="P18" s="137"/>
      <c r="Q18" s="137">
        <f>Q17</f>
        <v>12.3</v>
      </c>
      <c r="R18" s="137"/>
      <c r="S18" s="137">
        <f>S17</f>
        <v>10.8</v>
      </c>
      <c r="T18" s="137"/>
      <c r="U18" s="137">
        <f>U17</f>
        <v>8.2</v>
      </c>
      <c r="V18" s="137"/>
      <c r="W18" s="137">
        <f>W17</f>
        <v>6.3</v>
      </c>
      <c r="X18" s="137"/>
      <c r="Y18" s="137">
        <f>Y17</f>
        <v>5.3</v>
      </c>
      <c r="Z18" s="139"/>
      <c r="AA18" s="138"/>
      <c r="AB18" s="139"/>
      <c r="AC18" s="140"/>
      <c r="AD18" s="137"/>
      <c r="AE18" s="137"/>
      <c r="AF18" s="137"/>
      <c r="AG18" s="137"/>
      <c r="AH18" s="137"/>
      <c r="AI18" s="137"/>
      <c r="AJ18" s="137"/>
      <c r="AK18" s="137"/>
      <c r="AL18" s="133"/>
      <c r="AM18" s="138"/>
      <c r="AN18" s="139"/>
      <c r="AO18" s="140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9"/>
    </row>
    <row r="19" spans="1:62" ht="11.25" customHeight="1">
      <c r="A19" s="68" t="s">
        <v>280</v>
      </c>
      <c r="B19" s="93"/>
      <c r="C19" s="4"/>
      <c r="D19" s="4"/>
      <c r="E19" s="341">
        <v>50</v>
      </c>
      <c r="F19" s="258"/>
      <c r="G19" s="201">
        <v>40</v>
      </c>
      <c r="H19" s="315"/>
      <c r="I19" s="202">
        <v>40</v>
      </c>
      <c r="J19" s="199"/>
      <c r="K19" s="201">
        <v>40</v>
      </c>
      <c r="L19" s="203"/>
      <c r="M19" s="203">
        <v>34.5</v>
      </c>
      <c r="N19" s="199"/>
      <c r="O19" s="199">
        <v>31.5</v>
      </c>
      <c r="P19" s="199"/>
      <c r="Q19" s="199">
        <v>28.6</v>
      </c>
      <c r="R19" s="199"/>
      <c r="S19" s="199">
        <v>25.6</v>
      </c>
      <c r="T19" s="199"/>
      <c r="U19" s="199">
        <v>19.6</v>
      </c>
      <c r="V19" s="199"/>
      <c r="W19" s="199">
        <v>14.8</v>
      </c>
      <c r="X19" s="199"/>
      <c r="Y19" s="199">
        <v>11.4</v>
      </c>
      <c r="Z19" s="201"/>
      <c r="AA19" s="202"/>
      <c r="AB19" s="200"/>
      <c r="AC19" s="203"/>
      <c r="AD19" s="199"/>
      <c r="AE19" s="199"/>
      <c r="AF19" s="199"/>
      <c r="AG19" s="199"/>
      <c r="AH19" s="199"/>
      <c r="AI19" s="199"/>
      <c r="AJ19" s="199"/>
      <c r="AK19" s="199"/>
      <c r="AL19" s="201"/>
      <c r="AM19" s="202"/>
      <c r="AN19" s="200"/>
      <c r="AO19" s="203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0"/>
    </row>
    <row r="20" spans="1:62" ht="11.25" customHeight="1">
      <c r="A20" s="126" t="s">
        <v>281</v>
      </c>
      <c r="B20" s="87"/>
      <c r="C20" s="24"/>
      <c r="D20" s="24"/>
      <c r="E20" s="335">
        <f>E19</f>
        <v>50</v>
      </c>
      <c r="F20" s="336"/>
      <c r="G20" s="171">
        <f>G19</f>
        <v>40</v>
      </c>
      <c r="H20" s="172"/>
      <c r="I20" s="173">
        <f>I19</f>
        <v>40</v>
      </c>
      <c r="J20" s="170"/>
      <c r="K20" s="171">
        <f>K19</f>
        <v>40</v>
      </c>
      <c r="L20" s="175"/>
      <c r="M20" s="175">
        <f>M19</f>
        <v>34.5</v>
      </c>
      <c r="N20" s="170"/>
      <c r="O20" s="170">
        <f>O19</f>
        <v>31.5</v>
      </c>
      <c r="P20" s="170"/>
      <c r="Q20" s="170">
        <f>Q19</f>
        <v>28.6</v>
      </c>
      <c r="R20" s="170"/>
      <c r="S20" s="170">
        <f>S19</f>
        <v>25.6</v>
      </c>
      <c r="T20" s="170"/>
      <c r="U20" s="170">
        <f>U19</f>
        <v>19.6</v>
      </c>
      <c r="V20" s="170"/>
      <c r="W20" s="170">
        <f>W19</f>
        <v>14.8</v>
      </c>
      <c r="X20" s="170"/>
      <c r="Y20" s="170">
        <f>Y19</f>
        <v>11.4</v>
      </c>
      <c r="Z20" s="171"/>
      <c r="AA20" s="173"/>
      <c r="AB20" s="174"/>
      <c r="AC20" s="175"/>
      <c r="AD20" s="170"/>
      <c r="AE20" s="170"/>
      <c r="AF20" s="170"/>
      <c r="AG20" s="170"/>
      <c r="AH20" s="170"/>
      <c r="AI20" s="170"/>
      <c r="AJ20" s="170"/>
      <c r="AK20" s="170"/>
      <c r="AL20" s="171"/>
      <c r="AM20" s="173"/>
      <c r="AN20" s="174"/>
      <c r="AO20" s="175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4"/>
    </row>
    <row r="21" spans="1:62" ht="11.25" customHeight="1">
      <c r="A21" s="38" t="s">
        <v>434</v>
      </c>
      <c r="B21" s="20"/>
      <c r="C21" s="20"/>
      <c r="D21" s="20"/>
      <c r="E21" s="195">
        <v>75</v>
      </c>
      <c r="F21" s="196"/>
      <c r="G21" s="197">
        <v>30</v>
      </c>
      <c r="H21" s="198"/>
      <c r="I21" s="184">
        <v>30</v>
      </c>
      <c r="J21" s="183"/>
      <c r="K21" s="181">
        <v>30</v>
      </c>
      <c r="L21" s="186"/>
      <c r="M21" s="181">
        <v>26.7</v>
      </c>
      <c r="N21" s="186"/>
      <c r="O21" s="183">
        <v>25</v>
      </c>
      <c r="P21" s="183"/>
      <c r="Q21" s="183">
        <v>23.6</v>
      </c>
      <c r="R21" s="183"/>
      <c r="S21" s="183">
        <v>22.4</v>
      </c>
      <c r="T21" s="183"/>
      <c r="U21" s="183">
        <v>20.7</v>
      </c>
      <c r="V21" s="183"/>
      <c r="W21" s="183">
        <v>19.4</v>
      </c>
      <c r="X21" s="183"/>
      <c r="Y21" s="183">
        <v>18.4</v>
      </c>
      <c r="Z21" s="181"/>
      <c r="AA21" s="184">
        <v>18</v>
      </c>
      <c r="AB21" s="185"/>
      <c r="AC21" s="186">
        <v>17.6</v>
      </c>
      <c r="AD21" s="183"/>
      <c r="AE21" s="183">
        <v>17.2</v>
      </c>
      <c r="AF21" s="183"/>
      <c r="AG21" s="183">
        <v>16.9</v>
      </c>
      <c r="AH21" s="183"/>
      <c r="AI21" s="183">
        <v>16.5</v>
      </c>
      <c r="AJ21" s="183"/>
      <c r="AK21" s="183">
        <v>16.2</v>
      </c>
      <c r="AL21" s="181"/>
      <c r="AM21" s="184">
        <v>15.9</v>
      </c>
      <c r="AN21" s="185"/>
      <c r="AO21" s="186">
        <v>15.5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5"/>
    </row>
    <row r="22" spans="1:62" ht="11.25" customHeight="1">
      <c r="A22" s="39" t="s">
        <v>210</v>
      </c>
      <c r="B22" s="4"/>
      <c r="C22" s="4"/>
      <c r="D22" s="4"/>
      <c r="E22" s="189">
        <v>70</v>
      </c>
      <c r="F22" s="190"/>
      <c r="G22" s="191">
        <v>25</v>
      </c>
      <c r="H22" s="192"/>
      <c r="I22" s="202">
        <v>25</v>
      </c>
      <c r="J22" s="199"/>
      <c r="K22" s="199">
        <v>25</v>
      </c>
      <c r="L22" s="199"/>
      <c r="M22" s="199">
        <v>22.7</v>
      </c>
      <c r="N22" s="199"/>
      <c r="O22" s="199">
        <v>21.4</v>
      </c>
      <c r="P22" s="199"/>
      <c r="Q22" s="199">
        <v>20.2</v>
      </c>
      <c r="R22" s="199"/>
      <c r="S22" s="199">
        <v>19.2</v>
      </c>
      <c r="T22" s="199"/>
      <c r="U22" s="199">
        <v>17.5</v>
      </c>
      <c r="V22" s="199"/>
      <c r="W22" s="199">
        <v>16.4</v>
      </c>
      <c r="X22" s="199"/>
      <c r="Y22" s="199">
        <v>15.5</v>
      </c>
      <c r="Z22" s="201"/>
      <c r="AA22" s="202">
        <v>15.2</v>
      </c>
      <c r="AB22" s="200"/>
      <c r="AC22" s="203">
        <v>15</v>
      </c>
      <c r="AD22" s="199"/>
      <c r="AE22" s="199">
        <v>14.7</v>
      </c>
      <c r="AF22" s="199"/>
      <c r="AG22" s="199">
        <v>14.5</v>
      </c>
      <c r="AH22" s="199"/>
      <c r="AI22" s="199">
        <v>14.3</v>
      </c>
      <c r="AJ22" s="199"/>
      <c r="AK22" s="199">
        <v>14</v>
      </c>
      <c r="AL22" s="201"/>
      <c r="AM22" s="202">
        <v>13.7</v>
      </c>
      <c r="AN22" s="200"/>
      <c r="AO22" s="203">
        <v>13.3</v>
      </c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201"/>
      <c r="BI22" s="201"/>
      <c r="BJ22" s="315"/>
    </row>
    <row r="23" spans="1:62" ht="11.25" customHeight="1">
      <c r="A23" s="41" t="s">
        <v>440</v>
      </c>
      <c r="B23" s="19"/>
      <c r="C23" s="19"/>
      <c r="D23" s="19"/>
      <c r="E23" s="142">
        <v>75</v>
      </c>
      <c r="F23" s="143"/>
      <c r="G23" s="132">
        <v>30</v>
      </c>
      <c r="H23" s="131"/>
      <c r="I23" s="138">
        <v>30</v>
      </c>
      <c r="J23" s="137"/>
      <c r="K23" s="137">
        <v>30</v>
      </c>
      <c r="L23" s="137"/>
      <c r="M23" s="133">
        <v>26.7</v>
      </c>
      <c r="N23" s="140"/>
      <c r="O23" s="137">
        <v>25</v>
      </c>
      <c r="P23" s="137"/>
      <c r="Q23" s="137">
        <v>23.6</v>
      </c>
      <c r="R23" s="137"/>
      <c r="S23" s="137">
        <v>22.4</v>
      </c>
      <c r="T23" s="137"/>
      <c r="U23" s="137">
        <v>20.7</v>
      </c>
      <c r="V23" s="137"/>
      <c r="W23" s="137">
        <v>19.4</v>
      </c>
      <c r="X23" s="137"/>
      <c r="Y23" s="137">
        <v>18.4</v>
      </c>
      <c r="Z23" s="133"/>
      <c r="AA23" s="138">
        <v>18</v>
      </c>
      <c r="AB23" s="139"/>
      <c r="AC23" s="140">
        <v>17.6</v>
      </c>
      <c r="AD23" s="137"/>
      <c r="AE23" s="137">
        <v>17.2</v>
      </c>
      <c r="AF23" s="137"/>
      <c r="AG23" s="137">
        <v>16.9</v>
      </c>
      <c r="AH23" s="137"/>
      <c r="AI23" s="137">
        <v>16.5</v>
      </c>
      <c r="AJ23" s="137"/>
      <c r="AK23" s="137">
        <v>16.2</v>
      </c>
      <c r="AL23" s="133"/>
      <c r="AM23" s="138">
        <v>15.9</v>
      </c>
      <c r="AN23" s="139"/>
      <c r="AO23" s="140">
        <v>15.5</v>
      </c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3"/>
      <c r="BI23" s="133"/>
      <c r="BJ23" s="134"/>
    </row>
    <row r="24" spans="1:62" ht="11.25" customHeight="1">
      <c r="A24" s="38" t="s">
        <v>154</v>
      </c>
      <c r="B24" s="20"/>
      <c r="C24" s="20"/>
      <c r="D24" s="20"/>
      <c r="E24" s="195">
        <v>75</v>
      </c>
      <c r="F24" s="196"/>
      <c r="G24" s="197">
        <v>30</v>
      </c>
      <c r="H24" s="198"/>
      <c r="I24" s="184">
        <v>30</v>
      </c>
      <c r="J24" s="183"/>
      <c r="K24" s="183">
        <v>30</v>
      </c>
      <c r="L24" s="183"/>
      <c r="M24" s="183">
        <v>27.4</v>
      </c>
      <c r="N24" s="183"/>
      <c r="O24" s="183">
        <v>25.9</v>
      </c>
      <c r="P24" s="183"/>
      <c r="Q24" s="183">
        <v>24.6</v>
      </c>
      <c r="R24" s="183"/>
      <c r="S24" s="183">
        <v>23.4</v>
      </c>
      <c r="T24" s="183"/>
      <c r="U24" s="183">
        <v>21.4</v>
      </c>
      <c r="V24" s="183"/>
      <c r="W24" s="183">
        <v>20</v>
      </c>
      <c r="X24" s="183"/>
      <c r="Y24" s="183">
        <v>18.9</v>
      </c>
      <c r="Z24" s="181"/>
      <c r="AA24" s="184">
        <v>18.5</v>
      </c>
      <c r="AB24" s="185"/>
      <c r="AC24" s="186">
        <v>18.2</v>
      </c>
      <c r="AD24" s="183"/>
      <c r="AE24" s="183">
        <v>17.9</v>
      </c>
      <c r="AF24" s="183"/>
      <c r="AG24" s="183">
        <v>17.7</v>
      </c>
      <c r="AH24" s="183"/>
      <c r="AI24" s="183">
        <v>17.5</v>
      </c>
      <c r="AJ24" s="183"/>
      <c r="AK24" s="183">
        <v>17.3</v>
      </c>
      <c r="AL24" s="181"/>
      <c r="AM24" s="184">
        <v>17.1</v>
      </c>
      <c r="AN24" s="185"/>
      <c r="AO24" s="186">
        <v>17</v>
      </c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1"/>
      <c r="BI24" s="181"/>
      <c r="BJ24" s="182"/>
    </row>
    <row r="25" spans="1:62" ht="11.25" customHeight="1">
      <c r="A25" s="41" t="s">
        <v>146</v>
      </c>
      <c r="B25" s="19"/>
      <c r="C25" s="19"/>
      <c r="D25" s="19"/>
      <c r="E25" s="142">
        <v>70</v>
      </c>
      <c r="F25" s="143"/>
      <c r="G25" s="132">
        <v>25</v>
      </c>
      <c r="H25" s="131"/>
      <c r="I25" s="138">
        <v>25</v>
      </c>
      <c r="J25" s="137"/>
      <c r="K25" s="137">
        <v>25</v>
      </c>
      <c r="L25" s="137"/>
      <c r="M25" s="137">
        <v>22.7</v>
      </c>
      <c r="N25" s="137"/>
      <c r="O25" s="137">
        <v>21.3</v>
      </c>
      <c r="P25" s="137"/>
      <c r="Q25" s="137">
        <v>20.1</v>
      </c>
      <c r="R25" s="137"/>
      <c r="S25" s="137">
        <v>19</v>
      </c>
      <c r="T25" s="137"/>
      <c r="U25" s="137">
        <v>17.5</v>
      </c>
      <c r="V25" s="137"/>
      <c r="W25" s="137">
        <v>16.4</v>
      </c>
      <c r="X25" s="137"/>
      <c r="Y25" s="137">
        <v>15.6</v>
      </c>
      <c r="Z25" s="133"/>
      <c r="AA25" s="138">
        <v>15.3</v>
      </c>
      <c r="AB25" s="139"/>
      <c r="AC25" s="140">
        <v>15</v>
      </c>
      <c r="AD25" s="137"/>
      <c r="AE25" s="137">
        <v>14.7</v>
      </c>
      <c r="AF25" s="137"/>
      <c r="AG25" s="137">
        <v>14.4</v>
      </c>
      <c r="AH25" s="137"/>
      <c r="AI25" s="137">
        <v>14.1</v>
      </c>
      <c r="AJ25" s="137"/>
      <c r="AK25" s="137">
        <v>13.8</v>
      </c>
      <c r="AL25" s="133"/>
      <c r="AM25" s="138">
        <v>13.5</v>
      </c>
      <c r="AN25" s="139"/>
      <c r="AO25" s="140">
        <v>13.2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3"/>
      <c r="BI25" s="133"/>
      <c r="BJ25" s="134"/>
    </row>
    <row r="26" spans="1:62" ht="11.25" customHeight="1">
      <c r="A26" s="63" t="s">
        <v>414</v>
      </c>
      <c r="B26" s="86"/>
      <c r="C26" s="20"/>
      <c r="D26" s="20"/>
      <c r="E26" s="195">
        <v>75</v>
      </c>
      <c r="F26" s="196"/>
      <c r="G26" s="197">
        <v>30</v>
      </c>
      <c r="H26" s="198"/>
      <c r="I26" s="344">
        <v>30</v>
      </c>
      <c r="J26" s="205"/>
      <c r="K26" s="197">
        <v>30</v>
      </c>
      <c r="L26" s="343"/>
      <c r="M26" s="343">
        <v>28.1</v>
      </c>
      <c r="N26" s="205"/>
      <c r="O26" s="205">
        <v>27</v>
      </c>
      <c r="P26" s="205"/>
      <c r="Q26" s="205">
        <v>25.8</v>
      </c>
      <c r="R26" s="205"/>
      <c r="S26" s="205">
        <v>24.8</v>
      </c>
      <c r="T26" s="205"/>
      <c r="U26" s="205">
        <v>23</v>
      </c>
      <c r="V26" s="205"/>
      <c r="W26" s="205">
        <v>21.5</v>
      </c>
      <c r="X26" s="205"/>
      <c r="Y26" s="205">
        <v>20.3</v>
      </c>
      <c r="Z26" s="197"/>
      <c r="AA26" s="344">
        <v>19.8</v>
      </c>
      <c r="AB26" s="345"/>
      <c r="AC26" s="343">
        <v>19.4</v>
      </c>
      <c r="AD26" s="205"/>
      <c r="AE26" s="205">
        <v>19.1</v>
      </c>
      <c r="AF26" s="205"/>
      <c r="AG26" s="205">
        <v>18.8</v>
      </c>
      <c r="AH26" s="205"/>
      <c r="AI26" s="205">
        <v>18.6</v>
      </c>
      <c r="AJ26" s="205"/>
      <c r="AK26" s="205">
        <v>18.4</v>
      </c>
      <c r="AL26" s="197"/>
      <c r="AM26" s="344">
        <v>18.2</v>
      </c>
      <c r="AN26" s="345"/>
      <c r="AO26" s="343">
        <v>18</v>
      </c>
      <c r="AP26" s="205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5"/>
    </row>
    <row r="27" spans="1:62" ht="11.25" customHeight="1">
      <c r="A27" s="129" t="s">
        <v>473</v>
      </c>
      <c r="B27" s="19"/>
      <c r="C27" s="19"/>
      <c r="D27" s="19"/>
      <c r="E27" s="142">
        <v>75</v>
      </c>
      <c r="F27" s="143"/>
      <c r="G27" s="132">
        <v>30</v>
      </c>
      <c r="H27" s="131"/>
      <c r="I27" s="346">
        <v>30</v>
      </c>
      <c r="J27" s="141"/>
      <c r="K27" s="141">
        <v>30</v>
      </c>
      <c r="L27" s="141"/>
      <c r="M27" s="180">
        <v>27.9</v>
      </c>
      <c r="N27" s="180"/>
      <c r="O27" s="180">
        <v>26.5</v>
      </c>
      <c r="P27" s="180"/>
      <c r="Q27" s="180">
        <v>25.3</v>
      </c>
      <c r="R27" s="180"/>
      <c r="S27" s="180">
        <v>24.2</v>
      </c>
      <c r="T27" s="180"/>
      <c r="U27" s="180">
        <v>22.6</v>
      </c>
      <c r="V27" s="180"/>
      <c r="W27" s="180">
        <v>21.4</v>
      </c>
      <c r="X27" s="180"/>
      <c r="Y27" s="180">
        <v>20.6</v>
      </c>
      <c r="Z27" s="178"/>
      <c r="AA27" s="338">
        <v>20.2</v>
      </c>
      <c r="AB27" s="339"/>
      <c r="AC27" s="340">
        <v>19.9</v>
      </c>
      <c r="AD27" s="180"/>
      <c r="AE27" s="180">
        <v>19.6</v>
      </c>
      <c r="AF27" s="180"/>
      <c r="AG27" s="180">
        <v>19.4</v>
      </c>
      <c r="AH27" s="180"/>
      <c r="AI27" s="180">
        <v>19.1</v>
      </c>
      <c r="AJ27" s="180"/>
      <c r="AK27" s="180">
        <v>18.8</v>
      </c>
      <c r="AL27" s="178"/>
      <c r="AM27" s="338">
        <v>18.5</v>
      </c>
      <c r="AN27" s="339"/>
      <c r="AO27" s="340">
        <v>18.2</v>
      </c>
      <c r="AP27" s="180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3"/>
      <c r="BI27" s="133"/>
      <c r="BJ27" s="134"/>
    </row>
    <row r="28" spans="1:62" ht="11.25" customHeight="1">
      <c r="A28" s="63" t="s">
        <v>471</v>
      </c>
      <c r="B28" s="20"/>
      <c r="C28" s="20"/>
      <c r="D28" s="20"/>
      <c r="E28" s="195">
        <v>75</v>
      </c>
      <c r="F28" s="196"/>
      <c r="G28" s="197">
        <v>30</v>
      </c>
      <c r="H28" s="198"/>
      <c r="I28" s="344">
        <v>30</v>
      </c>
      <c r="J28" s="205"/>
      <c r="K28" s="205">
        <v>30</v>
      </c>
      <c r="L28" s="205"/>
      <c r="M28" s="205">
        <v>28.5</v>
      </c>
      <c r="N28" s="205"/>
      <c r="O28" s="205">
        <v>27.7</v>
      </c>
      <c r="P28" s="205"/>
      <c r="Q28" s="205">
        <v>27.1</v>
      </c>
      <c r="R28" s="205"/>
      <c r="S28" s="205">
        <v>26.6</v>
      </c>
      <c r="T28" s="205"/>
      <c r="U28" s="205">
        <v>25.8</v>
      </c>
      <c r="V28" s="205"/>
      <c r="W28" s="205">
        <v>25.1</v>
      </c>
      <c r="X28" s="205"/>
      <c r="Y28" s="205">
        <v>24.5</v>
      </c>
      <c r="Z28" s="197"/>
      <c r="AA28" s="344">
        <v>24.1</v>
      </c>
      <c r="AB28" s="345"/>
      <c r="AC28" s="343">
        <v>23.8</v>
      </c>
      <c r="AD28" s="205"/>
      <c r="AE28" s="205">
        <v>23.5</v>
      </c>
      <c r="AF28" s="205"/>
      <c r="AG28" s="205">
        <v>23.2</v>
      </c>
      <c r="AH28" s="205"/>
      <c r="AI28" s="205">
        <v>22.9</v>
      </c>
      <c r="AJ28" s="205"/>
      <c r="AK28" s="205">
        <v>22.7</v>
      </c>
      <c r="AL28" s="197"/>
      <c r="AM28" s="344">
        <v>22.4</v>
      </c>
      <c r="AN28" s="345"/>
      <c r="AO28" s="343">
        <v>22.1</v>
      </c>
      <c r="AP28" s="205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1"/>
      <c r="BI28" s="181"/>
      <c r="BJ28" s="182"/>
    </row>
    <row r="29" spans="1:62" ht="11.25" customHeight="1">
      <c r="A29" s="70" t="s">
        <v>472</v>
      </c>
      <c r="B29" s="19"/>
      <c r="C29" s="19"/>
      <c r="D29" s="19"/>
      <c r="E29" s="142">
        <v>65</v>
      </c>
      <c r="F29" s="143"/>
      <c r="G29" s="132">
        <v>25</v>
      </c>
      <c r="H29" s="131"/>
      <c r="I29" s="346">
        <v>25</v>
      </c>
      <c r="J29" s="141"/>
      <c r="K29" s="141">
        <v>25</v>
      </c>
      <c r="L29" s="141"/>
      <c r="M29" s="141">
        <v>23.8</v>
      </c>
      <c r="N29" s="141"/>
      <c r="O29" s="141">
        <v>23</v>
      </c>
      <c r="P29" s="141"/>
      <c r="Q29" s="141">
        <v>22.3</v>
      </c>
      <c r="R29" s="141"/>
      <c r="S29" s="141">
        <v>21.7</v>
      </c>
      <c r="T29" s="141"/>
      <c r="U29" s="141">
        <v>20.4</v>
      </c>
      <c r="V29" s="141"/>
      <c r="W29" s="141">
        <v>19.3</v>
      </c>
      <c r="X29" s="141"/>
      <c r="Y29" s="141">
        <v>18.3</v>
      </c>
      <c r="Z29" s="132"/>
      <c r="AA29" s="346">
        <v>17.9</v>
      </c>
      <c r="AB29" s="347"/>
      <c r="AC29" s="348">
        <v>17.4</v>
      </c>
      <c r="AD29" s="141"/>
      <c r="AE29" s="141">
        <v>17.1</v>
      </c>
      <c r="AF29" s="141"/>
      <c r="AG29" s="141">
        <v>16.7</v>
      </c>
      <c r="AH29" s="141"/>
      <c r="AI29" s="141">
        <v>16.4</v>
      </c>
      <c r="AJ29" s="141"/>
      <c r="AK29" s="141">
        <v>16.1</v>
      </c>
      <c r="AL29" s="132"/>
      <c r="AM29" s="346">
        <v>15.8</v>
      </c>
      <c r="AN29" s="347"/>
      <c r="AO29" s="348">
        <v>15.5</v>
      </c>
      <c r="AP29" s="141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3"/>
      <c r="BI29" s="133"/>
      <c r="BJ29" s="134"/>
    </row>
    <row r="30" spans="1:62" ht="11.25" customHeight="1">
      <c r="A30" s="63" t="s">
        <v>474</v>
      </c>
      <c r="B30" s="20"/>
      <c r="C30" s="20"/>
      <c r="D30" s="20"/>
      <c r="E30" s="195">
        <v>80</v>
      </c>
      <c r="F30" s="196"/>
      <c r="G30" s="197">
        <v>30</v>
      </c>
      <c r="H30" s="198"/>
      <c r="I30" s="344">
        <v>30</v>
      </c>
      <c r="J30" s="205"/>
      <c r="K30" s="205">
        <v>30</v>
      </c>
      <c r="L30" s="205"/>
      <c r="M30" s="205">
        <v>27.8</v>
      </c>
      <c r="N30" s="205"/>
      <c r="O30" s="205">
        <v>26.8</v>
      </c>
      <c r="P30" s="205"/>
      <c r="Q30" s="205">
        <v>25.8</v>
      </c>
      <c r="R30" s="205"/>
      <c r="S30" s="205">
        <v>24.9</v>
      </c>
      <c r="T30" s="205"/>
      <c r="U30" s="205">
        <v>23.3</v>
      </c>
      <c r="V30" s="205"/>
      <c r="W30" s="205">
        <v>22.1</v>
      </c>
      <c r="X30" s="205"/>
      <c r="Y30" s="205">
        <v>21.3</v>
      </c>
      <c r="Z30" s="197"/>
      <c r="AA30" s="344">
        <v>21.1</v>
      </c>
      <c r="AB30" s="345"/>
      <c r="AC30" s="343">
        <v>20.9</v>
      </c>
      <c r="AD30" s="205"/>
      <c r="AE30" s="205">
        <v>20.8</v>
      </c>
      <c r="AF30" s="205"/>
      <c r="AG30" s="205">
        <v>20.7</v>
      </c>
      <c r="AH30" s="205"/>
      <c r="AI30" s="205">
        <v>20.6</v>
      </c>
      <c r="AJ30" s="205"/>
      <c r="AK30" s="205">
        <v>20.6</v>
      </c>
      <c r="AL30" s="197"/>
      <c r="AM30" s="344">
        <v>20.6</v>
      </c>
      <c r="AN30" s="345"/>
      <c r="AO30" s="343">
        <v>20.6</v>
      </c>
      <c r="AP30" s="205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1"/>
      <c r="BI30" s="181"/>
      <c r="BJ30" s="182"/>
    </row>
    <row r="31" spans="1:62" ht="11.25" customHeight="1">
      <c r="A31" s="64" t="s">
        <v>475</v>
      </c>
      <c r="B31" s="24"/>
      <c r="C31" s="24"/>
      <c r="D31" s="24"/>
      <c r="E31" s="176">
        <v>85</v>
      </c>
      <c r="F31" s="177"/>
      <c r="G31" s="178">
        <v>35</v>
      </c>
      <c r="H31" s="179"/>
      <c r="I31" s="338">
        <v>35</v>
      </c>
      <c r="J31" s="180"/>
      <c r="K31" s="180">
        <v>35</v>
      </c>
      <c r="L31" s="180"/>
      <c r="M31" s="180">
        <v>32.9</v>
      </c>
      <c r="N31" s="180"/>
      <c r="O31" s="180">
        <v>31.7</v>
      </c>
      <c r="P31" s="180"/>
      <c r="Q31" s="180">
        <v>30.7</v>
      </c>
      <c r="R31" s="180"/>
      <c r="S31" s="180">
        <v>29.8</v>
      </c>
      <c r="T31" s="180"/>
      <c r="U31" s="180">
        <v>28.6</v>
      </c>
      <c r="V31" s="180"/>
      <c r="W31" s="180">
        <v>27.9</v>
      </c>
      <c r="X31" s="180"/>
      <c r="Y31" s="180">
        <v>27.6</v>
      </c>
      <c r="Z31" s="178"/>
      <c r="AA31" s="338">
        <v>27.5</v>
      </c>
      <c r="AB31" s="339"/>
      <c r="AC31" s="340">
        <v>27.5</v>
      </c>
      <c r="AD31" s="180"/>
      <c r="AE31" s="180">
        <v>27.5</v>
      </c>
      <c r="AF31" s="180"/>
      <c r="AG31" s="180">
        <v>27.5</v>
      </c>
      <c r="AH31" s="180"/>
      <c r="AI31" s="180">
        <v>27.5</v>
      </c>
      <c r="AJ31" s="180"/>
      <c r="AK31" s="180">
        <v>27.5</v>
      </c>
      <c r="AL31" s="178"/>
      <c r="AM31" s="338">
        <v>27.4</v>
      </c>
      <c r="AN31" s="339"/>
      <c r="AO31" s="340">
        <v>27.1</v>
      </c>
      <c r="AP31" s="18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1"/>
      <c r="BI31" s="171"/>
      <c r="BJ31" s="172"/>
    </row>
    <row r="32" spans="1:62" ht="11.25" customHeight="1">
      <c r="A32" s="38"/>
      <c r="B32" s="86"/>
      <c r="C32" s="20"/>
      <c r="D32" s="20"/>
      <c r="E32" s="337"/>
      <c r="F32" s="250"/>
      <c r="G32" s="181"/>
      <c r="H32" s="182"/>
      <c r="I32" s="184"/>
      <c r="J32" s="183"/>
      <c r="K32" s="183"/>
      <c r="L32" s="183"/>
      <c r="M32" s="183"/>
      <c r="N32" s="183"/>
      <c r="O32" s="183"/>
      <c r="P32" s="183"/>
      <c r="Q32" s="205"/>
      <c r="R32" s="205"/>
      <c r="S32" s="183"/>
      <c r="T32" s="183"/>
      <c r="U32" s="183"/>
      <c r="V32" s="183"/>
      <c r="W32" s="183"/>
      <c r="X32" s="183"/>
      <c r="Y32" s="183"/>
      <c r="Z32" s="181"/>
      <c r="AA32" s="184"/>
      <c r="AB32" s="185"/>
      <c r="AC32" s="186"/>
      <c r="AD32" s="183"/>
      <c r="AE32" s="183"/>
      <c r="AF32" s="183"/>
      <c r="AG32" s="183"/>
      <c r="AH32" s="183"/>
      <c r="AI32" s="183"/>
      <c r="AJ32" s="183"/>
      <c r="AK32" s="183"/>
      <c r="AL32" s="181"/>
      <c r="AM32" s="184"/>
      <c r="AN32" s="185"/>
      <c r="AO32" s="186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1"/>
      <c r="BI32" s="181"/>
      <c r="BJ32" s="182"/>
    </row>
    <row r="33" spans="1:62" ht="11.25" customHeight="1">
      <c r="A33" s="39"/>
      <c r="B33" s="93"/>
      <c r="C33" s="4"/>
      <c r="D33" s="4"/>
      <c r="E33" s="341"/>
      <c r="F33" s="258"/>
      <c r="G33" s="201"/>
      <c r="H33" s="315"/>
      <c r="I33" s="202"/>
      <c r="J33" s="199"/>
      <c r="K33" s="199"/>
      <c r="L33" s="199"/>
      <c r="M33" s="199"/>
      <c r="N33" s="199"/>
      <c r="O33" s="199"/>
      <c r="P33" s="199"/>
      <c r="Q33" s="204"/>
      <c r="R33" s="204"/>
      <c r="S33" s="199"/>
      <c r="T33" s="199"/>
      <c r="U33" s="199"/>
      <c r="V33" s="199"/>
      <c r="W33" s="199"/>
      <c r="X33" s="199"/>
      <c r="Y33" s="199"/>
      <c r="Z33" s="201"/>
      <c r="AA33" s="202"/>
      <c r="AB33" s="200"/>
      <c r="AC33" s="203"/>
      <c r="AD33" s="199"/>
      <c r="AE33" s="199"/>
      <c r="AF33" s="199"/>
      <c r="AG33" s="199"/>
      <c r="AH33" s="199"/>
      <c r="AI33" s="199"/>
      <c r="AJ33" s="199"/>
      <c r="AK33" s="199"/>
      <c r="AL33" s="201"/>
      <c r="AM33" s="202"/>
      <c r="AN33" s="200"/>
      <c r="AO33" s="203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1"/>
      <c r="BI33" s="201"/>
      <c r="BJ33" s="315"/>
    </row>
    <row r="34" spans="1:62" ht="11.25" customHeight="1">
      <c r="A34" s="39"/>
      <c r="B34" s="93"/>
      <c r="C34" s="4"/>
      <c r="D34" s="4"/>
      <c r="E34" s="341"/>
      <c r="F34" s="258"/>
      <c r="G34" s="201"/>
      <c r="H34" s="315"/>
      <c r="I34" s="202"/>
      <c r="J34" s="199"/>
      <c r="K34" s="199"/>
      <c r="L34" s="199"/>
      <c r="M34" s="199"/>
      <c r="N34" s="199"/>
      <c r="O34" s="199"/>
      <c r="P34" s="199"/>
      <c r="Q34" s="204"/>
      <c r="R34" s="204"/>
      <c r="S34" s="199"/>
      <c r="T34" s="199"/>
      <c r="U34" s="199"/>
      <c r="V34" s="199"/>
      <c r="W34" s="199"/>
      <c r="X34" s="199"/>
      <c r="Y34" s="199"/>
      <c r="Z34" s="201"/>
      <c r="AA34" s="202"/>
      <c r="AB34" s="200"/>
      <c r="AC34" s="203"/>
      <c r="AD34" s="199"/>
      <c r="AE34" s="199"/>
      <c r="AF34" s="199"/>
      <c r="AG34" s="199"/>
      <c r="AH34" s="199"/>
      <c r="AI34" s="199"/>
      <c r="AJ34" s="199"/>
      <c r="AK34" s="199"/>
      <c r="AL34" s="201"/>
      <c r="AM34" s="202"/>
      <c r="AN34" s="200"/>
      <c r="AO34" s="203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201"/>
      <c r="BI34" s="201"/>
      <c r="BJ34" s="315"/>
    </row>
    <row r="35" spans="1:62" ht="11.25" customHeight="1">
      <c r="A35" s="39"/>
      <c r="B35" s="93"/>
      <c r="C35" s="4"/>
      <c r="D35" s="4"/>
      <c r="E35" s="341"/>
      <c r="F35" s="258"/>
      <c r="G35" s="201"/>
      <c r="H35" s="315"/>
      <c r="I35" s="202"/>
      <c r="J35" s="199"/>
      <c r="K35" s="199"/>
      <c r="L35" s="199"/>
      <c r="M35" s="199"/>
      <c r="N35" s="199"/>
      <c r="O35" s="199"/>
      <c r="P35" s="199"/>
      <c r="Q35" s="204"/>
      <c r="R35" s="204"/>
      <c r="S35" s="199"/>
      <c r="T35" s="199"/>
      <c r="U35" s="199"/>
      <c r="V35" s="199"/>
      <c r="W35" s="199"/>
      <c r="X35" s="199"/>
      <c r="Y35" s="199"/>
      <c r="Z35" s="201"/>
      <c r="AA35" s="202"/>
      <c r="AB35" s="200"/>
      <c r="AC35" s="203"/>
      <c r="AD35" s="199"/>
      <c r="AE35" s="199"/>
      <c r="AF35" s="199"/>
      <c r="AG35" s="199"/>
      <c r="AH35" s="199"/>
      <c r="AI35" s="199"/>
      <c r="AJ35" s="199"/>
      <c r="AK35" s="199"/>
      <c r="AL35" s="201"/>
      <c r="AM35" s="202"/>
      <c r="AN35" s="200"/>
      <c r="AO35" s="203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201"/>
      <c r="BI35" s="201"/>
      <c r="BJ35" s="315"/>
    </row>
    <row r="36" spans="1:62" ht="11.25" customHeight="1">
      <c r="A36" s="39"/>
      <c r="B36" s="93"/>
      <c r="C36" s="4"/>
      <c r="D36" s="4"/>
      <c r="E36" s="341"/>
      <c r="F36" s="258"/>
      <c r="G36" s="201"/>
      <c r="H36" s="315"/>
      <c r="I36" s="202"/>
      <c r="J36" s="199"/>
      <c r="K36" s="199"/>
      <c r="L36" s="199"/>
      <c r="M36" s="199"/>
      <c r="N36" s="199"/>
      <c r="O36" s="199"/>
      <c r="P36" s="199"/>
      <c r="Q36" s="204"/>
      <c r="R36" s="204"/>
      <c r="S36" s="199"/>
      <c r="T36" s="199"/>
      <c r="U36" s="199"/>
      <c r="V36" s="199"/>
      <c r="W36" s="199"/>
      <c r="X36" s="199"/>
      <c r="Y36" s="199"/>
      <c r="Z36" s="201"/>
      <c r="AA36" s="202"/>
      <c r="AB36" s="200"/>
      <c r="AC36" s="203"/>
      <c r="AD36" s="199"/>
      <c r="AE36" s="199"/>
      <c r="AF36" s="199"/>
      <c r="AG36" s="199"/>
      <c r="AH36" s="199"/>
      <c r="AI36" s="199"/>
      <c r="AJ36" s="199"/>
      <c r="AK36" s="199"/>
      <c r="AL36" s="201"/>
      <c r="AM36" s="202"/>
      <c r="AN36" s="200"/>
      <c r="AO36" s="203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1"/>
      <c r="BI36" s="201"/>
      <c r="BJ36" s="315"/>
    </row>
    <row r="37" spans="1:62" ht="11.25" customHeight="1">
      <c r="A37" s="39"/>
      <c r="B37" s="93"/>
      <c r="C37" s="4"/>
      <c r="D37" s="4"/>
      <c r="E37" s="341"/>
      <c r="F37" s="258"/>
      <c r="G37" s="201"/>
      <c r="H37" s="315"/>
      <c r="I37" s="202"/>
      <c r="J37" s="199"/>
      <c r="K37" s="199"/>
      <c r="L37" s="199"/>
      <c r="M37" s="199"/>
      <c r="N37" s="199"/>
      <c r="O37" s="199"/>
      <c r="P37" s="199"/>
      <c r="Q37" s="204"/>
      <c r="R37" s="204"/>
      <c r="S37" s="199"/>
      <c r="T37" s="199"/>
      <c r="U37" s="199"/>
      <c r="V37" s="199"/>
      <c r="W37" s="199"/>
      <c r="X37" s="199"/>
      <c r="Y37" s="199"/>
      <c r="Z37" s="201"/>
      <c r="AA37" s="202"/>
      <c r="AB37" s="200"/>
      <c r="AC37" s="203"/>
      <c r="AD37" s="199"/>
      <c r="AE37" s="199"/>
      <c r="AF37" s="199"/>
      <c r="AG37" s="199"/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</row>
    <row r="38" spans="1:62" ht="11.25" customHeight="1">
      <c r="A38" s="39"/>
      <c r="B38" s="93"/>
      <c r="C38" s="4"/>
      <c r="D38" s="4"/>
      <c r="E38" s="341"/>
      <c r="F38" s="258"/>
      <c r="G38" s="201"/>
      <c r="H38" s="315"/>
      <c r="I38" s="202"/>
      <c r="J38" s="199"/>
      <c r="K38" s="199"/>
      <c r="L38" s="199"/>
      <c r="M38" s="199"/>
      <c r="N38" s="199"/>
      <c r="O38" s="199"/>
      <c r="P38" s="199"/>
      <c r="Q38" s="204"/>
      <c r="R38" s="204"/>
      <c r="S38" s="199"/>
      <c r="T38" s="199"/>
      <c r="U38" s="199"/>
      <c r="V38" s="199"/>
      <c r="W38" s="199"/>
      <c r="X38" s="199"/>
      <c r="Y38" s="199"/>
      <c r="Z38" s="201"/>
      <c r="AA38" s="202"/>
      <c r="AB38" s="200"/>
      <c r="AC38" s="203"/>
      <c r="AD38" s="19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9"/>
      <c r="B39" s="93"/>
      <c r="C39" s="4"/>
      <c r="D39" s="4"/>
      <c r="E39" s="341"/>
      <c r="F39" s="258"/>
      <c r="G39" s="201"/>
      <c r="H39" s="315"/>
      <c r="I39" s="202"/>
      <c r="J39" s="199"/>
      <c r="K39" s="199"/>
      <c r="L39" s="199"/>
      <c r="M39" s="199"/>
      <c r="N39" s="199"/>
      <c r="O39" s="199"/>
      <c r="P39" s="199"/>
      <c r="Q39" s="204"/>
      <c r="R39" s="204"/>
      <c r="S39" s="199"/>
      <c r="T39" s="199"/>
      <c r="U39" s="199"/>
      <c r="V39" s="199"/>
      <c r="W39" s="199"/>
      <c r="X39" s="199"/>
      <c r="Y39" s="199"/>
      <c r="Z39" s="201"/>
      <c r="AA39" s="202"/>
      <c r="AB39" s="200"/>
      <c r="AC39" s="203"/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39"/>
      <c r="B40" s="93"/>
      <c r="C40" s="4"/>
      <c r="D40" s="4"/>
      <c r="E40" s="341"/>
      <c r="F40" s="258"/>
      <c r="G40" s="201"/>
      <c r="H40" s="315"/>
      <c r="I40" s="202"/>
      <c r="J40" s="199"/>
      <c r="K40" s="199"/>
      <c r="L40" s="199"/>
      <c r="M40" s="199"/>
      <c r="N40" s="199"/>
      <c r="O40" s="199"/>
      <c r="P40" s="199"/>
      <c r="Q40" s="204"/>
      <c r="R40" s="204"/>
      <c r="S40" s="199"/>
      <c r="T40" s="199"/>
      <c r="U40" s="199"/>
      <c r="V40" s="199"/>
      <c r="W40" s="199"/>
      <c r="X40" s="199"/>
      <c r="Y40" s="199"/>
      <c r="Z40" s="201"/>
      <c r="AA40" s="202"/>
      <c r="AB40" s="200"/>
      <c r="AC40" s="203"/>
      <c r="AD40" s="199"/>
      <c r="AE40" s="199"/>
      <c r="AF40" s="199"/>
      <c r="AG40" s="199"/>
      <c r="AH40" s="199"/>
      <c r="AI40" s="199"/>
      <c r="AJ40" s="199"/>
      <c r="AK40" s="199"/>
      <c r="AL40" s="201"/>
      <c r="AM40" s="202"/>
      <c r="AN40" s="200"/>
      <c r="AO40" s="203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201"/>
      <c r="BI40" s="201"/>
      <c r="BJ40" s="315"/>
    </row>
    <row r="41" spans="1:62" ht="11.25" customHeight="1">
      <c r="A41" s="41"/>
      <c r="B41" s="89"/>
      <c r="C41" s="19"/>
      <c r="D41" s="19"/>
      <c r="E41" s="318"/>
      <c r="F41" s="319"/>
      <c r="G41" s="133"/>
      <c r="H41" s="134"/>
      <c r="I41" s="138"/>
      <c r="J41" s="137"/>
      <c r="K41" s="137"/>
      <c r="L41" s="137"/>
      <c r="M41" s="137"/>
      <c r="N41" s="137"/>
      <c r="O41" s="137"/>
      <c r="P41" s="137"/>
      <c r="Q41" s="141"/>
      <c r="R41" s="141"/>
      <c r="S41" s="137"/>
      <c r="T41" s="137"/>
      <c r="U41" s="137"/>
      <c r="V41" s="137"/>
      <c r="W41" s="137"/>
      <c r="X41" s="137"/>
      <c r="Y41" s="137"/>
      <c r="Z41" s="133"/>
      <c r="AA41" s="138"/>
      <c r="AB41" s="139"/>
      <c r="AC41" s="140"/>
      <c r="AD41" s="137"/>
      <c r="AE41" s="137"/>
      <c r="AF41" s="137"/>
      <c r="AG41" s="137"/>
      <c r="AH41" s="137"/>
      <c r="AI41" s="137"/>
      <c r="AJ41" s="137"/>
      <c r="AK41" s="137"/>
      <c r="AL41" s="133"/>
      <c r="AM41" s="138"/>
      <c r="AN41" s="139"/>
      <c r="AO41" s="140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3"/>
      <c r="BI41" s="133"/>
      <c r="BJ41" s="134"/>
    </row>
    <row r="42" spans="1:62" ht="11.25" customHeight="1">
      <c r="A42" s="16" t="s">
        <v>262</v>
      </c>
      <c r="B42" s="1"/>
      <c r="C42" s="17" t="s">
        <v>263</v>
      </c>
      <c r="D42" s="1" t="s">
        <v>264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7"/>
      <c r="B43" s="1"/>
      <c r="C43" s="17" t="s">
        <v>265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1"/>
    </row>
    <row r="44" spans="1:62" ht="11.25" customHeight="1">
      <c r="A44" s="13"/>
      <c r="B44" s="14"/>
      <c r="C44" s="18" t="s">
        <v>267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"/>
      <c r="AS44" s="1"/>
      <c r="AT44" s="1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5"/>
    </row>
    <row r="45" spans="1:53" ht="11.25" customHeight="1">
      <c r="A45" s="78" t="s">
        <v>350</v>
      </c>
      <c r="AR45" s="10"/>
      <c r="AS45" s="10"/>
      <c r="AT45" s="10"/>
      <c r="AU45" s="1"/>
      <c r="AV45" s="1"/>
      <c r="AW45" s="1"/>
      <c r="AX45" s="1"/>
      <c r="AY45" s="1"/>
      <c r="AZ45" s="1"/>
      <c r="BA45" s="79" t="s">
        <v>67</v>
      </c>
    </row>
    <row r="46" ht="13.5" customHeight="1"/>
  </sheetData>
  <mergeCells count="1006">
    <mergeCell ref="BI16:B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M16:N16"/>
    <mergeCell ref="O16:P16"/>
    <mergeCell ref="Q16:R16"/>
    <mergeCell ref="S16:T16"/>
    <mergeCell ref="E16:F16"/>
    <mergeCell ref="G16:H16"/>
    <mergeCell ref="I16:J16"/>
    <mergeCell ref="K16:L1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BI14:BJ14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U14:V14"/>
    <mergeCell ref="W14:X14"/>
    <mergeCell ref="Y14:Z14"/>
    <mergeCell ref="AA14:AB14"/>
    <mergeCell ref="M14:N14"/>
    <mergeCell ref="O14:P14"/>
    <mergeCell ref="Q14:R14"/>
    <mergeCell ref="S14:T14"/>
    <mergeCell ref="E14:F14"/>
    <mergeCell ref="G14:H14"/>
    <mergeCell ref="I14:J14"/>
    <mergeCell ref="K14:L14"/>
    <mergeCell ref="BI33:BJ33"/>
    <mergeCell ref="BI41:BJ41"/>
    <mergeCell ref="A7:D9"/>
    <mergeCell ref="BI27:BJ27"/>
    <mergeCell ref="BI29:BJ29"/>
    <mergeCell ref="BI30:BJ30"/>
    <mergeCell ref="BI25:BJ25"/>
    <mergeCell ref="BI24:BJ24"/>
    <mergeCell ref="BI22:BJ22"/>
    <mergeCell ref="BI31:BJ31"/>
    <mergeCell ref="K19:L19"/>
    <mergeCell ref="K20:L20"/>
    <mergeCell ref="K21:L21"/>
    <mergeCell ref="BG30:BH30"/>
    <mergeCell ref="AQ30:AR30"/>
    <mergeCell ref="AS30:AT30"/>
    <mergeCell ref="AU30:AV30"/>
    <mergeCell ref="AW30:AX30"/>
    <mergeCell ref="BG27:BH27"/>
    <mergeCell ref="AQ29:AR29"/>
    <mergeCell ref="AQ31:AR31"/>
    <mergeCell ref="AS31:AT31"/>
    <mergeCell ref="AU31:AV31"/>
    <mergeCell ref="AW31:AX31"/>
    <mergeCell ref="AS18:AT18"/>
    <mergeCell ref="AU18:AV18"/>
    <mergeCell ref="AW18:AX18"/>
    <mergeCell ref="BI23:BJ23"/>
    <mergeCell ref="BG22:BH22"/>
    <mergeCell ref="AY23:AZ23"/>
    <mergeCell ref="BA23:BB23"/>
    <mergeCell ref="BC23:BD23"/>
    <mergeCell ref="BE23:BF23"/>
    <mergeCell ref="BG23:BH23"/>
    <mergeCell ref="K18:L18"/>
    <mergeCell ref="K8:L8"/>
    <mergeCell ref="K10:L10"/>
    <mergeCell ref="K11:L11"/>
    <mergeCell ref="K17:L17"/>
    <mergeCell ref="BG33:BH33"/>
    <mergeCell ref="AQ41:AR41"/>
    <mergeCell ref="AS41:AT41"/>
    <mergeCell ref="AU41:AV41"/>
    <mergeCell ref="AW41:AX41"/>
    <mergeCell ref="BG41:BH41"/>
    <mergeCell ref="AY41:AZ41"/>
    <mergeCell ref="BA41:BB41"/>
    <mergeCell ref="BC41:BD41"/>
    <mergeCell ref="BE41:BF41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G31:BH31"/>
    <mergeCell ref="AY30:AZ30"/>
    <mergeCell ref="BA30:BB30"/>
    <mergeCell ref="BC30:BD30"/>
    <mergeCell ref="BE30:BF30"/>
    <mergeCell ref="AY31:AZ31"/>
    <mergeCell ref="BA31:BB31"/>
    <mergeCell ref="BC31:BD31"/>
    <mergeCell ref="BE31:BF31"/>
    <mergeCell ref="AS29:AT29"/>
    <mergeCell ref="AU29:AV29"/>
    <mergeCell ref="AW29:AX29"/>
    <mergeCell ref="BG29:BH29"/>
    <mergeCell ref="AY29:AZ29"/>
    <mergeCell ref="BA29:BB29"/>
    <mergeCell ref="BC29:BD29"/>
    <mergeCell ref="BE29:BF29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BG25:BH25"/>
    <mergeCell ref="AQ9:AR9"/>
    <mergeCell ref="AS9:AT9"/>
    <mergeCell ref="AU9:AV9"/>
    <mergeCell ref="AW9:AX9"/>
    <mergeCell ref="AY9:AZ9"/>
    <mergeCell ref="BA9:BB9"/>
    <mergeCell ref="BC9:BD9"/>
    <mergeCell ref="BE9:BF9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Q23:AR23"/>
    <mergeCell ref="AS23:AT23"/>
    <mergeCell ref="AU23:AV23"/>
    <mergeCell ref="AW23:AX23"/>
    <mergeCell ref="AY22:AZ22"/>
    <mergeCell ref="BA22:BB22"/>
    <mergeCell ref="BC22:BD22"/>
    <mergeCell ref="BE22:BF22"/>
    <mergeCell ref="AQ22:AR22"/>
    <mergeCell ref="AS22:AT22"/>
    <mergeCell ref="AU22:AV22"/>
    <mergeCell ref="AW22:AX22"/>
    <mergeCell ref="BI21:BJ21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I19:BJ19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S15:AT15"/>
    <mergeCell ref="AU15:AV15"/>
    <mergeCell ref="AW15:AX15"/>
    <mergeCell ref="AY15:AZ15"/>
    <mergeCell ref="BI15:BJ15"/>
    <mergeCell ref="BA18:BB18"/>
    <mergeCell ref="BC18:BD18"/>
    <mergeCell ref="BE18:BF18"/>
    <mergeCell ref="BG18:BH18"/>
    <mergeCell ref="BA15:BB15"/>
    <mergeCell ref="BC15:BD15"/>
    <mergeCell ref="BE15:BF15"/>
    <mergeCell ref="BG15:BH15"/>
    <mergeCell ref="BI18:BJ18"/>
    <mergeCell ref="AY18:AZ18"/>
    <mergeCell ref="BI11:BJ11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A11:BB11"/>
    <mergeCell ref="BC11:BD11"/>
    <mergeCell ref="BE11:BF11"/>
    <mergeCell ref="BG11:BH11"/>
    <mergeCell ref="BA12:BB12"/>
    <mergeCell ref="BC12:BD12"/>
    <mergeCell ref="BE12:BF12"/>
    <mergeCell ref="BG12:BH12"/>
    <mergeCell ref="BI12:BJ12"/>
    <mergeCell ref="AS11:AT11"/>
    <mergeCell ref="AU11:AV11"/>
    <mergeCell ref="AW11:AX11"/>
    <mergeCell ref="AY11:AZ11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AW8:AX8"/>
    <mergeCell ref="AY8:AZ8"/>
    <mergeCell ref="BC8:BD8"/>
    <mergeCell ref="BE8:BF8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AK33:AL33"/>
    <mergeCell ref="AM33:AN33"/>
    <mergeCell ref="AO33:AP33"/>
    <mergeCell ref="E41:F41"/>
    <mergeCell ref="G41:H41"/>
    <mergeCell ref="I41:J41"/>
    <mergeCell ref="K41:L41"/>
    <mergeCell ref="M41:N41"/>
    <mergeCell ref="O41:P41"/>
    <mergeCell ref="Q41:R41"/>
    <mergeCell ref="AC33:AD33"/>
    <mergeCell ref="AE33:AF33"/>
    <mergeCell ref="AG33:AH33"/>
    <mergeCell ref="AI33:AJ33"/>
    <mergeCell ref="U33:V33"/>
    <mergeCell ref="W33:X33"/>
    <mergeCell ref="Y33:Z33"/>
    <mergeCell ref="AA33:AB33"/>
    <mergeCell ref="M33:N33"/>
    <mergeCell ref="O33:P33"/>
    <mergeCell ref="Q33:R33"/>
    <mergeCell ref="S33:T33"/>
    <mergeCell ref="E33:F33"/>
    <mergeCell ref="G33:H33"/>
    <mergeCell ref="I33:J33"/>
    <mergeCell ref="K33:L33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K30:AL30"/>
    <mergeCell ref="AM30:AN30"/>
    <mergeCell ref="AO30:AP30"/>
    <mergeCell ref="E31:F31"/>
    <mergeCell ref="G31:H31"/>
    <mergeCell ref="I31:J31"/>
    <mergeCell ref="K31:L31"/>
    <mergeCell ref="M31:N31"/>
    <mergeCell ref="O31:P31"/>
    <mergeCell ref="Q31:R31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M30:N30"/>
    <mergeCell ref="O30:P30"/>
    <mergeCell ref="Q30:R30"/>
    <mergeCell ref="S30:T30"/>
    <mergeCell ref="E30:F30"/>
    <mergeCell ref="G30:H30"/>
    <mergeCell ref="I30:J30"/>
    <mergeCell ref="K30:L30"/>
    <mergeCell ref="AM29:AN29"/>
    <mergeCell ref="AO29:AP29"/>
    <mergeCell ref="AC29:AD29"/>
    <mergeCell ref="AE29:AF29"/>
    <mergeCell ref="AG29:AH29"/>
    <mergeCell ref="AI29:AJ29"/>
    <mergeCell ref="W29:X29"/>
    <mergeCell ref="Y29:Z29"/>
    <mergeCell ref="AA29:AB29"/>
    <mergeCell ref="AK29:AL29"/>
    <mergeCell ref="AO27:AP27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I27:J27"/>
    <mergeCell ref="K27:L27"/>
    <mergeCell ref="M27:N27"/>
    <mergeCell ref="O27:P27"/>
    <mergeCell ref="AI9:AJ9"/>
    <mergeCell ref="AK9:AL9"/>
    <mergeCell ref="AM9:AN9"/>
    <mergeCell ref="AO9:AP9"/>
    <mergeCell ref="AA9:AB9"/>
    <mergeCell ref="AC9:AD9"/>
    <mergeCell ref="AE9:AF9"/>
    <mergeCell ref="AG9:AH9"/>
    <mergeCell ref="S9:T9"/>
    <mergeCell ref="U9:V9"/>
    <mergeCell ref="W9:X9"/>
    <mergeCell ref="Y9:Z9"/>
    <mergeCell ref="AK25:AL25"/>
    <mergeCell ref="AM25:AN25"/>
    <mergeCell ref="AO25:AP25"/>
    <mergeCell ref="E9:F9"/>
    <mergeCell ref="G9:H9"/>
    <mergeCell ref="I9:J9"/>
    <mergeCell ref="K9:L9"/>
    <mergeCell ref="M9:N9"/>
    <mergeCell ref="O9:P9"/>
    <mergeCell ref="Q9:R9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M25:N25"/>
    <mergeCell ref="O25:P25"/>
    <mergeCell ref="Q25:R25"/>
    <mergeCell ref="S25:T25"/>
    <mergeCell ref="AO23:AP23"/>
    <mergeCell ref="E24:F24"/>
    <mergeCell ref="G24:H24"/>
    <mergeCell ref="AC23:AD23"/>
    <mergeCell ref="AE23:AF23"/>
    <mergeCell ref="AG23:AH23"/>
    <mergeCell ref="AI23:AJ23"/>
    <mergeCell ref="U23:V23"/>
    <mergeCell ref="W23:X23"/>
    <mergeCell ref="Y23:Z23"/>
    <mergeCell ref="AA23:AB23"/>
    <mergeCell ref="M23:N23"/>
    <mergeCell ref="O23:P23"/>
    <mergeCell ref="Q23:R23"/>
    <mergeCell ref="S23:T23"/>
    <mergeCell ref="AO22:AP22"/>
    <mergeCell ref="E22:F22"/>
    <mergeCell ref="G22:H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AK24:AL24"/>
    <mergeCell ref="AM24:AN24"/>
    <mergeCell ref="AG24:AH24"/>
    <mergeCell ref="AI24:AJ24"/>
    <mergeCell ref="AM22:AN22"/>
    <mergeCell ref="AK23:AL23"/>
    <mergeCell ref="AM23:AN23"/>
    <mergeCell ref="AO24:AP24"/>
    <mergeCell ref="I22:J22"/>
    <mergeCell ref="K22:L22"/>
    <mergeCell ref="M22:N22"/>
    <mergeCell ref="O22:P22"/>
    <mergeCell ref="Q22:R22"/>
    <mergeCell ref="S22:T22"/>
    <mergeCell ref="U22:V22"/>
    <mergeCell ref="AC24:AD24"/>
    <mergeCell ref="AE24:AF24"/>
    <mergeCell ref="U24:V24"/>
    <mergeCell ref="W24:X24"/>
    <mergeCell ref="Y24:Z24"/>
    <mergeCell ref="AA24:AB24"/>
    <mergeCell ref="M24:N24"/>
    <mergeCell ref="O24:P24"/>
    <mergeCell ref="Q24:R24"/>
    <mergeCell ref="S24:T24"/>
    <mergeCell ref="E23:F23"/>
    <mergeCell ref="G23:H23"/>
    <mergeCell ref="I24:J24"/>
    <mergeCell ref="K24:L24"/>
    <mergeCell ref="I23:J23"/>
    <mergeCell ref="K23:L23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M20:AN20"/>
    <mergeCell ref="AO20:AP20"/>
    <mergeCell ref="AQ20:AR20"/>
    <mergeCell ref="E21:F21"/>
    <mergeCell ref="G21:H21"/>
    <mergeCell ref="I21:J21"/>
    <mergeCell ref="M21:N21"/>
    <mergeCell ref="O21:P21"/>
    <mergeCell ref="Q21:R21"/>
    <mergeCell ref="S21:T21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E20:F20"/>
    <mergeCell ref="G20:H20"/>
    <mergeCell ref="I20:J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M15:AN15"/>
    <mergeCell ref="AO15:AP15"/>
    <mergeCell ref="AQ15:AR15"/>
    <mergeCell ref="E19:F19"/>
    <mergeCell ref="G19:H19"/>
    <mergeCell ref="I19:J19"/>
    <mergeCell ref="M19:N19"/>
    <mergeCell ref="O19:P19"/>
    <mergeCell ref="Q19:R19"/>
    <mergeCell ref="S19:T19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E15:F15"/>
    <mergeCell ref="G15:H15"/>
    <mergeCell ref="I15:J15"/>
    <mergeCell ref="M15:N15"/>
    <mergeCell ref="K15:L15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0:F10"/>
    <mergeCell ref="E11:F11"/>
    <mergeCell ref="G10:H10"/>
    <mergeCell ref="G11:H11"/>
    <mergeCell ref="I10: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17:F17"/>
    <mergeCell ref="G17:H17"/>
    <mergeCell ref="I17:J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E18:F18"/>
    <mergeCell ref="G18:H18"/>
    <mergeCell ref="I18:J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M18:AN18"/>
    <mergeCell ref="AO18:AP18"/>
    <mergeCell ref="AQ18:AR18"/>
    <mergeCell ref="AE18:AF18"/>
    <mergeCell ref="AG18:AH18"/>
    <mergeCell ref="AI18:AJ18"/>
    <mergeCell ref="AK18:AL18"/>
    <mergeCell ref="E25:F25"/>
    <mergeCell ref="G25:H25"/>
    <mergeCell ref="I28:J28"/>
    <mergeCell ref="K28:L28"/>
    <mergeCell ref="E28:F28"/>
    <mergeCell ref="G28:H28"/>
    <mergeCell ref="I25:J25"/>
    <mergeCell ref="K25:L25"/>
    <mergeCell ref="E27:F27"/>
    <mergeCell ref="G27:H27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I28:BJ28"/>
    <mergeCell ref="BA28:BB28"/>
    <mergeCell ref="BC28:BD28"/>
    <mergeCell ref="BE28:BF28"/>
    <mergeCell ref="BG28:BH28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I32:BJ32"/>
    <mergeCell ref="BA32:BB32"/>
    <mergeCell ref="BC32:BD32"/>
    <mergeCell ref="BE32:BF32"/>
    <mergeCell ref="BG32:BH32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I40:BJ40"/>
    <mergeCell ref="BA40:BB40"/>
    <mergeCell ref="BC40:BD40"/>
    <mergeCell ref="BE40:BF40"/>
    <mergeCell ref="BG40:BH40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I13:BJ13"/>
    <mergeCell ref="BA13:BB13"/>
    <mergeCell ref="BC13:BD13"/>
    <mergeCell ref="BE13:BF13"/>
    <mergeCell ref="BG13:BH13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BJ44"/>
  <sheetViews>
    <sheetView showGridLines="0" zoomScaleSheetLayoutView="100" workbookViewId="0" topLeftCell="A1">
      <selection activeCell="C22" sqref="C22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21" t="s">
        <v>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259" t="s">
        <v>30</v>
      </c>
      <c r="AS1" s="260"/>
      <c r="AT1" s="261"/>
      <c r="AU1" s="250" t="s">
        <v>55</v>
      </c>
      <c r="AV1" s="250"/>
      <c r="AW1" s="250"/>
      <c r="AX1" s="250"/>
      <c r="AY1" s="250"/>
      <c r="AZ1" s="250"/>
      <c r="BA1" s="250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6"/>
      <c r="AR2" s="3" t="s">
        <v>31</v>
      </c>
      <c r="AS2" s="4"/>
      <c r="AT2" s="5"/>
      <c r="AU2" s="201" t="s">
        <v>174</v>
      </c>
      <c r="AV2" s="258"/>
      <c r="AW2" s="258"/>
      <c r="AX2" s="258"/>
      <c r="AY2" s="258"/>
      <c r="AZ2" s="258"/>
      <c r="BA2" s="258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234" t="s">
        <v>32</v>
      </c>
      <c r="B3" s="235"/>
      <c r="C3" s="236"/>
      <c r="D3" s="240" t="s">
        <v>118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2"/>
      <c r="W3" s="240" t="s">
        <v>33</v>
      </c>
      <c r="X3" s="241"/>
      <c r="Y3" s="242"/>
      <c r="Z3" s="240" t="s">
        <v>34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300"/>
      <c r="AR3" s="254" t="s">
        <v>35</v>
      </c>
      <c r="AS3" s="255"/>
      <c r="AT3" s="256"/>
      <c r="AU3" s="199">
        <v>0</v>
      </c>
      <c r="AV3" s="199"/>
      <c r="AW3" s="257"/>
      <c r="AX3" s="257"/>
      <c r="AY3" s="199"/>
      <c r="AZ3" s="201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237" t="s">
        <v>36</v>
      </c>
      <c r="B4" s="238"/>
      <c r="C4" s="239"/>
      <c r="D4" s="247" t="s">
        <v>111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3" t="s">
        <v>37</v>
      </c>
      <c r="X4" s="238"/>
      <c r="Y4" s="239"/>
      <c r="Z4" s="243" t="s">
        <v>38</v>
      </c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301"/>
      <c r="AR4" s="251" t="s">
        <v>39</v>
      </c>
      <c r="AS4" s="252"/>
      <c r="AT4" s="253"/>
      <c r="AU4" s="8"/>
      <c r="AV4" s="8">
        <v>1</v>
      </c>
      <c r="AW4" s="8"/>
      <c r="AX4" s="8" t="s">
        <v>40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41</v>
      </c>
      <c r="F6" s="1"/>
      <c r="G6" s="1"/>
      <c r="H6" s="1"/>
      <c r="I6" s="1" t="s">
        <v>42</v>
      </c>
      <c r="J6" s="1"/>
      <c r="K6" s="1"/>
      <c r="L6" s="1"/>
      <c r="M6" s="1"/>
      <c r="N6" s="1"/>
      <c r="O6" s="1"/>
      <c r="P6" s="1"/>
      <c r="Q6" s="1"/>
      <c r="R6" s="1" t="s">
        <v>43</v>
      </c>
      <c r="S6" s="1"/>
      <c r="T6" s="1"/>
      <c r="U6" s="1"/>
      <c r="V6" s="33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62" ht="11.25" customHeight="1">
      <c r="A7" s="306" t="s">
        <v>44</v>
      </c>
      <c r="B7" s="307"/>
      <c r="C7" s="307"/>
      <c r="D7" s="308"/>
      <c r="E7" s="228" t="s">
        <v>45</v>
      </c>
      <c r="F7" s="229"/>
      <c r="G7" s="230" t="s">
        <v>45</v>
      </c>
      <c r="H7" s="231"/>
      <c r="I7" s="10" t="s">
        <v>46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</row>
    <row r="8" spans="1:62" ht="11.25" customHeight="1">
      <c r="A8" s="309"/>
      <c r="B8" s="310"/>
      <c r="C8" s="310"/>
      <c r="D8" s="311"/>
      <c r="E8" s="135" t="s">
        <v>47</v>
      </c>
      <c r="F8" s="227"/>
      <c r="G8" s="232" t="s">
        <v>48</v>
      </c>
      <c r="H8" s="233"/>
      <c r="I8" s="173">
        <v>-20</v>
      </c>
      <c r="J8" s="170"/>
      <c r="K8" s="304">
        <v>100</v>
      </c>
      <c r="L8" s="219"/>
      <c r="M8" s="175">
        <v>150</v>
      </c>
      <c r="N8" s="170"/>
      <c r="O8" s="170">
        <v>200</v>
      </c>
      <c r="P8" s="170"/>
      <c r="Q8" s="180">
        <v>250</v>
      </c>
      <c r="R8" s="180"/>
      <c r="S8" s="170">
        <v>300</v>
      </c>
      <c r="T8" s="170"/>
      <c r="U8" s="170">
        <v>400</v>
      </c>
      <c r="V8" s="170"/>
      <c r="W8" s="170">
        <v>500</v>
      </c>
      <c r="X8" s="170"/>
      <c r="Y8" s="170">
        <v>600</v>
      </c>
      <c r="Z8" s="171"/>
      <c r="AA8" s="217">
        <v>650</v>
      </c>
      <c r="AB8" s="218"/>
      <c r="AC8" s="175">
        <v>700</v>
      </c>
      <c r="AD8" s="170"/>
      <c r="AE8" s="170">
        <v>750</v>
      </c>
      <c r="AF8" s="170"/>
      <c r="AG8" s="170">
        <v>800</v>
      </c>
      <c r="AH8" s="170"/>
      <c r="AI8" s="170">
        <v>850</v>
      </c>
      <c r="AJ8" s="170"/>
      <c r="AK8" s="170">
        <v>900</v>
      </c>
      <c r="AL8" s="171"/>
      <c r="AM8" s="217">
        <v>950</v>
      </c>
      <c r="AN8" s="218"/>
      <c r="AO8" s="219">
        <v>1000</v>
      </c>
      <c r="AP8" s="220"/>
      <c r="AQ8" s="220">
        <v>1050</v>
      </c>
      <c r="AR8" s="220"/>
      <c r="AS8" s="220">
        <v>1100</v>
      </c>
      <c r="AT8" s="220"/>
      <c r="AU8" s="220">
        <v>1150</v>
      </c>
      <c r="AV8" s="220"/>
      <c r="AW8" s="220">
        <v>1200</v>
      </c>
      <c r="AX8" s="220"/>
      <c r="AY8" s="220">
        <v>1250</v>
      </c>
      <c r="AZ8" s="220"/>
      <c r="BA8" s="220">
        <v>1300</v>
      </c>
      <c r="BB8" s="220"/>
      <c r="BC8" s="220">
        <v>1350</v>
      </c>
      <c r="BD8" s="220"/>
      <c r="BE8" s="220">
        <v>1400</v>
      </c>
      <c r="BF8" s="220"/>
      <c r="BG8" s="220">
        <v>1450</v>
      </c>
      <c r="BH8" s="220"/>
      <c r="BI8" s="220">
        <v>1500</v>
      </c>
      <c r="BJ8" s="302"/>
    </row>
    <row r="9" spans="1:62" ht="11.25" customHeight="1">
      <c r="A9" s="312"/>
      <c r="B9" s="313"/>
      <c r="C9" s="313"/>
      <c r="D9" s="314"/>
      <c r="E9" s="285" t="s">
        <v>49</v>
      </c>
      <c r="F9" s="286"/>
      <c r="G9" s="287" t="s">
        <v>49</v>
      </c>
      <c r="H9" s="288"/>
      <c r="I9" s="289" t="str">
        <f>IF(V6="℉","℃","℉")&amp;" -&gt; "</f>
        <v>℃ -&gt; </v>
      </c>
      <c r="J9" s="290"/>
      <c r="K9" s="291">
        <f>IF(V6="℉",(K8-32)*5/9,K8*9/5+32)</f>
        <v>37.77777777777778</v>
      </c>
      <c r="L9" s="291"/>
      <c r="M9" s="291">
        <f>IF(V6="℉",(M8-32)*5/9,M8*9/5+32)</f>
        <v>65.55555555555556</v>
      </c>
      <c r="N9" s="291"/>
      <c r="O9" s="291">
        <f>IF(V6="℉",(O8-32)*5/9,O8*9/5+32)</f>
        <v>93.33333333333333</v>
      </c>
      <c r="P9" s="291"/>
      <c r="Q9" s="292">
        <f>IF(V6="℉",(Q8-32)*5/9,Q8*9/5+32)</f>
        <v>121.11111111111111</v>
      </c>
      <c r="R9" s="292"/>
      <c r="S9" s="291">
        <f>IF(V6="℉",(S8-32)*5/9,S8*9/5+32)</f>
        <v>148.88888888888889</v>
      </c>
      <c r="T9" s="291"/>
      <c r="U9" s="291">
        <f>IF(V6="℉",(U8-32)*5/9,U8*9/5+32)</f>
        <v>204.44444444444446</v>
      </c>
      <c r="V9" s="291"/>
      <c r="W9" s="291">
        <f>IF(V6="℉",(W8-32)*5/9,W8*9/5+32)</f>
        <v>260</v>
      </c>
      <c r="X9" s="291"/>
      <c r="Y9" s="291">
        <f>IF(V6="℉",(Y8-32)*5/9,Y8*9/5+32)</f>
        <v>315.55555555555554</v>
      </c>
      <c r="Z9" s="293"/>
      <c r="AA9" s="294">
        <f>IF(V6="℉",(AA8-32)*5/9,AA8*9/5+32)</f>
        <v>343.3333333333333</v>
      </c>
      <c r="AB9" s="295"/>
      <c r="AC9" s="296">
        <f>IF(V6="℉",(AC8-32)*5/9,AC8*9/5+32)</f>
        <v>371.1111111111111</v>
      </c>
      <c r="AD9" s="291"/>
      <c r="AE9" s="291">
        <f>IF(V6="℉",(AE8-32)*5/9,AE8*9/5+32)</f>
        <v>398.8888888888889</v>
      </c>
      <c r="AF9" s="291"/>
      <c r="AG9" s="291">
        <f>IF(V6="℉",(AG8-32)*5/9,AG8*9/5+32)</f>
        <v>426.6666666666667</v>
      </c>
      <c r="AH9" s="291"/>
      <c r="AI9" s="291">
        <f>IF(V6="℉",(AI8-32)*5/9,AI8*9/5+32)</f>
        <v>454.44444444444446</v>
      </c>
      <c r="AJ9" s="291"/>
      <c r="AK9" s="291">
        <f>IF(V6="℉",(AK8-32)*5/9,AK8*9/5+32)</f>
        <v>482.22222222222223</v>
      </c>
      <c r="AL9" s="293"/>
      <c r="AM9" s="294">
        <f>IF(V6="℉",(AM8-32)*5/9,AM8*9/5+32)</f>
        <v>510</v>
      </c>
      <c r="AN9" s="295"/>
      <c r="AO9" s="296">
        <f>IF(V6="℉",(AO8-32)*5/9,AO8*9/5+32)</f>
        <v>537.7777777777778</v>
      </c>
      <c r="AP9" s="291"/>
      <c r="AQ9" s="291">
        <f>IF(V6="℉",(AQ8-32)*5/9,AQ8*9/5+32)</f>
        <v>565.5555555555555</v>
      </c>
      <c r="AR9" s="291"/>
      <c r="AS9" s="291">
        <f>IF(V6="℉",(AS8-32)*5/9,AS8*9/5+32)</f>
        <v>593.3333333333334</v>
      </c>
      <c r="AT9" s="291"/>
      <c r="AU9" s="291">
        <f>IF(V6="℉",(AU8-32)*5/9,AU8*9/5+32)</f>
        <v>621.1111111111111</v>
      </c>
      <c r="AV9" s="291"/>
      <c r="AW9" s="291">
        <f>IF(V6="℉",(AW8-32)*5/9,AW8*9/5+32)</f>
        <v>648.8888888888889</v>
      </c>
      <c r="AX9" s="291"/>
      <c r="AY9" s="291">
        <f>IF(V6="℉",(AY8-32)*5/9,AY8*9/5+32)</f>
        <v>676.6666666666666</v>
      </c>
      <c r="AZ9" s="291"/>
      <c r="BA9" s="291">
        <f>IF(V6="℉",(BA8-32)*5/9,BA8*9/5+32)</f>
        <v>704.4444444444445</v>
      </c>
      <c r="BB9" s="291"/>
      <c r="BC9" s="291">
        <f>IF(V6="℉",(BC8-32)*5/9,BC8*9/5+32)</f>
        <v>732.2222222222222</v>
      </c>
      <c r="BD9" s="291"/>
      <c r="BE9" s="291">
        <f>IF(V6="℉",(BE8-32)*5/9,BE8*9/5+32)</f>
        <v>760</v>
      </c>
      <c r="BF9" s="291"/>
      <c r="BG9" s="291">
        <f>IF(V6="℉",(BG8-32)*5/9,BG8*9/5+32)</f>
        <v>787.7777777777778</v>
      </c>
      <c r="BH9" s="291"/>
      <c r="BI9" s="291">
        <f>IF(V6="℉",(BI8-32)*5/9,BI8*9/5+32)</f>
        <v>815.5555555555555</v>
      </c>
      <c r="BJ9" s="303"/>
    </row>
    <row r="10" spans="1:62" ht="11.25" customHeight="1">
      <c r="A10" s="21" t="s">
        <v>97</v>
      </c>
      <c r="B10" s="20"/>
      <c r="C10" s="20"/>
      <c r="D10" s="20"/>
      <c r="E10" s="335">
        <v>125</v>
      </c>
      <c r="F10" s="336"/>
      <c r="G10" s="171">
        <v>105</v>
      </c>
      <c r="H10" s="172"/>
      <c r="I10" s="173">
        <v>25</v>
      </c>
      <c r="J10" s="170"/>
      <c r="K10" s="171">
        <v>25</v>
      </c>
      <c r="L10" s="175"/>
      <c r="M10" s="175">
        <v>25</v>
      </c>
      <c r="N10" s="170"/>
      <c r="O10" s="170">
        <v>25</v>
      </c>
      <c r="P10" s="170"/>
      <c r="Q10" s="180">
        <v>25</v>
      </c>
      <c r="R10" s="180"/>
      <c r="S10" s="170">
        <v>25</v>
      </c>
      <c r="T10" s="170"/>
      <c r="U10" s="170">
        <v>25</v>
      </c>
      <c r="V10" s="170"/>
      <c r="W10" s="170">
        <v>25</v>
      </c>
      <c r="X10" s="170"/>
      <c r="Y10" s="170">
        <v>25</v>
      </c>
      <c r="Z10" s="171"/>
      <c r="AA10" s="173">
        <v>25</v>
      </c>
      <c r="AB10" s="174"/>
      <c r="AC10" s="175">
        <v>25</v>
      </c>
      <c r="AD10" s="170"/>
      <c r="AE10" s="170">
        <v>23.6</v>
      </c>
      <c r="AF10" s="170"/>
      <c r="AG10" s="170">
        <v>21</v>
      </c>
      <c r="AH10" s="170"/>
      <c r="AI10" s="170">
        <v>16.3</v>
      </c>
      <c r="AJ10" s="170"/>
      <c r="AK10" s="170">
        <v>12.5</v>
      </c>
      <c r="AL10" s="171"/>
      <c r="AM10" s="173">
        <v>8.5</v>
      </c>
      <c r="AN10" s="174"/>
      <c r="AO10" s="175">
        <v>4.5</v>
      </c>
      <c r="AP10" s="170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5"/>
    </row>
    <row r="11" spans="1:62" ht="11.25" customHeight="1">
      <c r="A11" s="23" t="s">
        <v>98</v>
      </c>
      <c r="B11" s="24"/>
      <c r="C11" s="24"/>
      <c r="D11" s="24"/>
      <c r="E11" s="318">
        <v>115</v>
      </c>
      <c r="F11" s="319"/>
      <c r="G11" s="133">
        <v>95</v>
      </c>
      <c r="H11" s="134"/>
      <c r="I11" s="138">
        <v>23</v>
      </c>
      <c r="J11" s="137"/>
      <c r="K11" s="133">
        <v>23</v>
      </c>
      <c r="L11" s="140"/>
      <c r="M11" s="140">
        <v>23</v>
      </c>
      <c r="N11" s="137"/>
      <c r="O11" s="137">
        <v>23</v>
      </c>
      <c r="P11" s="137"/>
      <c r="Q11" s="141">
        <v>23</v>
      </c>
      <c r="R11" s="141"/>
      <c r="S11" s="137">
        <v>23</v>
      </c>
      <c r="T11" s="137"/>
      <c r="U11" s="137">
        <v>23</v>
      </c>
      <c r="V11" s="137"/>
      <c r="W11" s="137">
        <v>23</v>
      </c>
      <c r="X11" s="137"/>
      <c r="Y11" s="137">
        <v>23</v>
      </c>
      <c r="Z11" s="133"/>
      <c r="AA11" s="138">
        <v>23</v>
      </c>
      <c r="AB11" s="139"/>
      <c r="AC11" s="140">
        <v>23</v>
      </c>
      <c r="AD11" s="137"/>
      <c r="AE11" s="137">
        <v>22.2</v>
      </c>
      <c r="AF11" s="137"/>
      <c r="AG11" s="137">
        <v>20</v>
      </c>
      <c r="AH11" s="137"/>
      <c r="AI11" s="137">
        <v>16.3</v>
      </c>
      <c r="AJ11" s="137"/>
      <c r="AK11" s="137">
        <v>12.5</v>
      </c>
      <c r="AL11" s="133"/>
      <c r="AM11" s="138">
        <v>8.5</v>
      </c>
      <c r="AN11" s="139"/>
      <c r="AO11" s="140">
        <v>4.5</v>
      </c>
      <c r="AP11" s="137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4"/>
    </row>
    <row r="12" spans="1:62" ht="11.25" customHeight="1">
      <c r="A12" s="28" t="s">
        <v>99</v>
      </c>
      <c r="B12" s="20"/>
      <c r="C12" s="20"/>
      <c r="D12" s="20"/>
      <c r="E12" s="337">
        <v>125</v>
      </c>
      <c r="F12" s="250"/>
      <c r="G12" s="181">
        <v>100</v>
      </c>
      <c r="H12" s="182"/>
      <c r="I12" s="184">
        <v>25</v>
      </c>
      <c r="J12" s="183"/>
      <c r="K12" s="181">
        <v>25</v>
      </c>
      <c r="L12" s="186"/>
      <c r="M12" s="186">
        <v>25</v>
      </c>
      <c r="N12" s="183"/>
      <c r="O12" s="183">
        <v>25</v>
      </c>
      <c r="P12" s="183"/>
      <c r="Q12" s="205">
        <v>25</v>
      </c>
      <c r="R12" s="205"/>
      <c r="S12" s="183">
        <v>25</v>
      </c>
      <c r="T12" s="183"/>
      <c r="U12" s="183">
        <v>25</v>
      </c>
      <c r="V12" s="183"/>
      <c r="W12" s="183">
        <v>25</v>
      </c>
      <c r="X12" s="183"/>
      <c r="Y12" s="183">
        <v>25</v>
      </c>
      <c r="Z12" s="181"/>
      <c r="AA12" s="184">
        <v>25</v>
      </c>
      <c r="AB12" s="185"/>
      <c r="AC12" s="186">
        <v>25</v>
      </c>
      <c r="AD12" s="183"/>
      <c r="AE12" s="183">
        <v>25</v>
      </c>
      <c r="AF12" s="183"/>
      <c r="AG12" s="183">
        <v>25</v>
      </c>
      <c r="AH12" s="183"/>
      <c r="AI12" s="183">
        <v>25</v>
      </c>
      <c r="AJ12" s="183"/>
      <c r="AK12" s="183">
        <v>25</v>
      </c>
      <c r="AL12" s="181"/>
      <c r="AM12" s="184">
        <v>24.8</v>
      </c>
      <c r="AN12" s="185"/>
      <c r="AO12" s="186">
        <v>24.1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5"/>
    </row>
    <row r="13" spans="1:62" ht="11.25" customHeight="1">
      <c r="A13" s="29" t="s">
        <v>100</v>
      </c>
      <c r="B13" s="4"/>
      <c r="C13" s="4"/>
      <c r="D13" s="4"/>
      <c r="E13" s="341">
        <v>115</v>
      </c>
      <c r="F13" s="258"/>
      <c r="G13" s="201">
        <v>80</v>
      </c>
      <c r="H13" s="315"/>
      <c r="I13" s="202">
        <v>20</v>
      </c>
      <c r="J13" s="199"/>
      <c r="K13" s="201">
        <v>20</v>
      </c>
      <c r="L13" s="203"/>
      <c r="M13" s="203">
        <v>20</v>
      </c>
      <c r="N13" s="199"/>
      <c r="O13" s="199">
        <v>20</v>
      </c>
      <c r="P13" s="199"/>
      <c r="Q13" s="204">
        <v>20</v>
      </c>
      <c r="R13" s="204"/>
      <c r="S13" s="199">
        <v>20</v>
      </c>
      <c r="T13" s="199"/>
      <c r="U13" s="199">
        <v>20</v>
      </c>
      <c r="V13" s="199"/>
      <c r="W13" s="199">
        <v>20</v>
      </c>
      <c r="X13" s="199"/>
      <c r="Y13" s="199">
        <v>20</v>
      </c>
      <c r="Z13" s="201"/>
      <c r="AA13" s="202">
        <v>20</v>
      </c>
      <c r="AB13" s="200"/>
      <c r="AC13" s="203">
        <v>20</v>
      </c>
      <c r="AD13" s="199"/>
      <c r="AE13" s="199">
        <v>20</v>
      </c>
      <c r="AF13" s="199"/>
      <c r="AG13" s="199">
        <v>20</v>
      </c>
      <c r="AH13" s="199"/>
      <c r="AI13" s="199">
        <v>20</v>
      </c>
      <c r="AJ13" s="199"/>
      <c r="AK13" s="199">
        <v>20</v>
      </c>
      <c r="AL13" s="201"/>
      <c r="AM13" s="202">
        <v>20</v>
      </c>
      <c r="AN13" s="200"/>
      <c r="AO13" s="203">
        <v>20</v>
      </c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0"/>
    </row>
    <row r="14" spans="1:62" ht="11.25" customHeight="1">
      <c r="A14" s="29" t="s">
        <v>101</v>
      </c>
      <c r="B14" s="4"/>
      <c r="C14" s="4"/>
      <c r="D14" s="4"/>
      <c r="E14" s="341">
        <v>105</v>
      </c>
      <c r="F14" s="258"/>
      <c r="G14" s="201">
        <v>65</v>
      </c>
      <c r="H14" s="315"/>
      <c r="I14" s="202">
        <v>18.8</v>
      </c>
      <c r="J14" s="199"/>
      <c r="K14" s="201">
        <v>18.8</v>
      </c>
      <c r="L14" s="203"/>
      <c r="M14" s="203">
        <v>17.75</v>
      </c>
      <c r="N14" s="199"/>
      <c r="O14" s="199">
        <v>16.7</v>
      </c>
      <c r="P14" s="199"/>
      <c r="Q14" s="204">
        <v>16.5</v>
      </c>
      <c r="R14" s="204"/>
      <c r="S14" s="199">
        <v>16.3</v>
      </c>
      <c r="T14" s="199"/>
      <c r="U14" s="199">
        <v>16.3</v>
      </c>
      <c r="V14" s="199"/>
      <c r="W14" s="199">
        <v>16.3</v>
      </c>
      <c r="X14" s="199"/>
      <c r="Y14" s="199">
        <v>16.3</v>
      </c>
      <c r="Z14" s="201"/>
      <c r="AA14" s="202">
        <v>16.3</v>
      </c>
      <c r="AB14" s="200"/>
      <c r="AC14" s="203">
        <v>16.3</v>
      </c>
      <c r="AD14" s="199"/>
      <c r="AE14" s="199">
        <v>16.3</v>
      </c>
      <c r="AF14" s="199"/>
      <c r="AG14" s="199">
        <v>16.3</v>
      </c>
      <c r="AH14" s="199"/>
      <c r="AI14" s="199">
        <v>16.3</v>
      </c>
      <c r="AJ14" s="199"/>
      <c r="AK14" s="199">
        <v>16.3</v>
      </c>
      <c r="AL14" s="201"/>
      <c r="AM14" s="202">
        <v>16.3</v>
      </c>
      <c r="AN14" s="200"/>
      <c r="AO14" s="203">
        <v>16.3</v>
      </c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</row>
    <row r="15" spans="1:62" ht="11.25" customHeight="1">
      <c r="A15" s="30" t="s">
        <v>102</v>
      </c>
      <c r="B15" s="24"/>
      <c r="C15" s="24"/>
      <c r="D15" s="24"/>
      <c r="E15" s="335">
        <v>100</v>
      </c>
      <c r="F15" s="336"/>
      <c r="G15" s="171">
        <v>50</v>
      </c>
      <c r="H15" s="172"/>
      <c r="I15" s="138">
        <v>18.8</v>
      </c>
      <c r="J15" s="137"/>
      <c r="K15" s="133">
        <v>18.8</v>
      </c>
      <c r="L15" s="140"/>
      <c r="M15" s="140">
        <v>17.75</v>
      </c>
      <c r="N15" s="137"/>
      <c r="O15" s="137">
        <v>16.7</v>
      </c>
      <c r="P15" s="137"/>
      <c r="Q15" s="141">
        <v>15.85</v>
      </c>
      <c r="R15" s="141"/>
      <c r="S15" s="137">
        <v>15</v>
      </c>
      <c r="T15" s="137"/>
      <c r="U15" s="137">
        <v>13.8</v>
      </c>
      <c r="V15" s="137"/>
      <c r="W15" s="137">
        <v>12.9</v>
      </c>
      <c r="X15" s="137"/>
      <c r="Y15" s="137">
        <v>12.5</v>
      </c>
      <c r="Z15" s="133"/>
      <c r="AA15" s="138">
        <v>12.5</v>
      </c>
      <c r="AB15" s="139"/>
      <c r="AC15" s="140">
        <v>12.5</v>
      </c>
      <c r="AD15" s="137"/>
      <c r="AE15" s="137">
        <v>12.5</v>
      </c>
      <c r="AF15" s="137"/>
      <c r="AG15" s="137">
        <v>12.5</v>
      </c>
      <c r="AH15" s="137"/>
      <c r="AI15" s="137">
        <v>12.5</v>
      </c>
      <c r="AJ15" s="137"/>
      <c r="AK15" s="137">
        <v>12.5</v>
      </c>
      <c r="AL15" s="133"/>
      <c r="AM15" s="138">
        <v>12.5</v>
      </c>
      <c r="AN15" s="139"/>
      <c r="AO15" s="140">
        <v>12.5</v>
      </c>
      <c r="AP15" s="137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4"/>
    </row>
    <row r="16" spans="1:62" ht="11.25" customHeight="1">
      <c r="A16" s="28" t="s">
        <v>103</v>
      </c>
      <c r="B16" s="20"/>
      <c r="C16" s="20"/>
      <c r="D16" s="20"/>
      <c r="E16" s="337">
        <v>110</v>
      </c>
      <c r="F16" s="250"/>
      <c r="G16" s="181">
        <v>95</v>
      </c>
      <c r="H16" s="182"/>
      <c r="I16" s="184">
        <v>22</v>
      </c>
      <c r="J16" s="183"/>
      <c r="K16" s="181">
        <v>22</v>
      </c>
      <c r="L16" s="186"/>
      <c r="M16" s="181">
        <v>22</v>
      </c>
      <c r="N16" s="186"/>
      <c r="O16" s="183">
        <v>22</v>
      </c>
      <c r="P16" s="183"/>
      <c r="Q16" s="205">
        <v>22</v>
      </c>
      <c r="R16" s="205"/>
      <c r="S16" s="183">
        <v>22</v>
      </c>
      <c r="T16" s="183"/>
      <c r="U16" s="183">
        <v>22</v>
      </c>
      <c r="V16" s="183"/>
      <c r="W16" s="183">
        <v>22</v>
      </c>
      <c r="X16" s="183"/>
      <c r="Y16" s="183">
        <v>22</v>
      </c>
      <c r="Z16" s="181"/>
      <c r="AA16" s="184">
        <v>22</v>
      </c>
      <c r="AB16" s="185"/>
      <c r="AC16" s="186">
        <v>22</v>
      </c>
      <c r="AD16" s="183"/>
      <c r="AE16" s="183">
        <v>22</v>
      </c>
      <c r="AF16" s="183"/>
      <c r="AG16" s="183">
        <v>22</v>
      </c>
      <c r="AH16" s="183"/>
      <c r="AI16" s="183"/>
      <c r="AJ16" s="183"/>
      <c r="AK16" s="183"/>
      <c r="AL16" s="181"/>
      <c r="AM16" s="184"/>
      <c r="AN16" s="185"/>
      <c r="AO16" s="186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5"/>
    </row>
    <row r="17" spans="1:62" ht="11.25" customHeight="1">
      <c r="A17" s="29" t="s">
        <v>104</v>
      </c>
      <c r="B17" s="4"/>
      <c r="C17" s="4"/>
      <c r="D17" s="4"/>
      <c r="E17" s="341">
        <v>100</v>
      </c>
      <c r="F17" s="258"/>
      <c r="G17" s="201">
        <v>80</v>
      </c>
      <c r="H17" s="315"/>
      <c r="I17" s="202">
        <v>20</v>
      </c>
      <c r="J17" s="199"/>
      <c r="K17" s="201">
        <v>20</v>
      </c>
      <c r="L17" s="203"/>
      <c r="M17" s="201">
        <v>20</v>
      </c>
      <c r="N17" s="203"/>
      <c r="O17" s="199">
        <v>20</v>
      </c>
      <c r="P17" s="199"/>
      <c r="Q17" s="204">
        <v>20</v>
      </c>
      <c r="R17" s="204"/>
      <c r="S17" s="199">
        <v>20</v>
      </c>
      <c r="T17" s="199"/>
      <c r="U17" s="199">
        <v>20</v>
      </c>
      <c r="V17" s="199"/>
      <c r="W17" s="199">
        <v>20</v>
      </c>
      <c r="X17" s="199"/>
      <c r="Y17" s="199">
        <v>20</v>
      </c>
      <c r="Z17" s="201"/>
      <c r="AA17" s="202">
        <v>20</v>
      </c>
      <c r="AB17" s="200"/>
      <c r="AC17" s="203">
        <v>20</v>
      </c>
      <c r="AD17" s="199"/>
      <c r="AE17" s="199">
        <v>20</v>
      </c>
      <c r="AF17" s="199"/>
      <c r="AG17" s="199">
        <v>20</v>
      </c>
      <c r="AH17" s="199"/>
      <c r="AI17" s="199"/>
      <c r="AJ17" s="199"/>
      <c r="AK17" s="199"/>
      <c r="AL17" s="201"/>
      <c r="AM17" s="202"/>
      <c r="AN17" s="200"/>
      <c r="AO17" s="203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</row>
    <row r="18" spans="1:62" ht="11.25" customHeight="1">
      <c r="A18" s="29" t="s">
        <v>105</v>
      </c>
      <c r="B18" s="4"/>
      <c r="C18" s="4"/>
      <c r="D18" s="4"/>
      <c r="E18" s="341">
        <v>95</v>
      </c>
      <c r="F18" s="258"/>
      <c r="G18" s="201">
        <v>65</v>
      </c>
      <c r="H18" s="315"/>
      <c r="I18" s="202">
        <v>18.8</v>
      </c>
      <c r="J18" s="199"/>
      <c r="K18" s="199">
        <v>18.8</v>
      </c>
      <c r="L18" s="199"/>
      <c r="M18" s="199">
        <v>18.25</v>
      </c>
      <c r="N18" s="199"/>
      <c r="O18" s="199">
        <v>17.7</v>
      </c>
      <c r="P18" s="199"/>
      <c r="Q18" s="204">
        <v>17</v>
      </c>
      <c r="R18" s="204"/>
      <c r="S18" s="199">
        <v>16.3</v>
      </c>
      <c r="T18" s="199"/>
      <c r="U18" s="199">
        <v>16.3</v>
      </c>
      <c r="V18" s="199"/>
      <c r="W18" s="199">
        <v>16.3</v>
      </c>
      <c r="X18" s="199"/>
      <c r="Y18" s="199">
        <v>16.3</v>
      </c>
      <c r="Z18" s="201"/>
      <c r="AA18" s="202">
        <v>16.3</v>
      </c>
      <c r="AB18" s="200"/>
      <c r="AC18" s="203">
        <v>16.3</v>
      </c>
      <c r="AD18" s="199"/>
      <c r="AE18" s="199">
        <v>16.3</v>
      </c>
      <c r="AF18" s="199"/>
      <c r="AG18" s="199">
        <v>16.3</v>
      </c>
      <c r="AH18" s="199"/>
      <c r="AI18" s="199"/>
      <c r="AJ18" s="199"/>
      <c r="AK18" s="199"/>
      <c r="AL18" s="201"/>
      <c r="AM18" s="202"/>
      <c r="AN18" s="200"/>
      <c r="AO18" s="203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01"/>
      <c r="BI18" s="201"/>
      <c r="BJ18" s="315"/>
    </row>
    <row r="19" spans="1:62" ht="11.25" customHeight="1">
      <c r="A19" s="31" t="s">
        <v>106</v>
      </c>
      <c r="B19" s="19"/>
      <c r="C19" s="19"/>
      <c r="D19" s="19"/>
      <c r="E19" s="318">
        <v>90</v>
      </c>
      <c r="F19" s="319"/>
      <c r="G19" s="133">
        <v>50</v>
      </c>
      <c r="H19" s="134"/>
      <c r="I19" s="138">
        <v>18.8</v>
      </c>
      <c r="J19" s="137"/>
      <c r="K19" s="137">
        <v>18.8</v>
      </c>
      <c r="L19" s="137"/>
      <c r="M19" s="137">
        <v>18.25</v>
      </c>
      <c r="N19" s="137"/>
      <c r="O19" s="137">
        <v>17.7</v>
      </c>
      <c r="P19" s="137"/>
      <c r="Q19" s="141">
        <v>16.65</v>
      </c>
      <c r="R19" s="141"/>
      <c r="S19" s="137">
        <v>15.6</v>
      </c>
      <c r="T19" s="137"/>
      <c r="U19" s="137">
        <v>14.3</v>
      </c>
      <c r="V19" s="137"/>
      <c r="W19" s="137">
        <v>13.3</v>
      </c>
      <c r="X19" s="137"/>
      <c r="Y19" s="137">
        <v>12.6</v>
      </c>
      <c r="Z19" s="133"/>
      <c r="AA19" s="138">
        <v>12.5</v>
      </c>
      <c r="AB19" s="139"/>
      <c r="AC19" s="140">
        <v>12.5</v>
      </c>
      <c r="AD19" s="137"/>
      <c r="AE19" s="137">
        <v>12.5</v>
      </c>
      <c r="AF19" s="137"/>
      <c r="AG19" s="137">
        <v>12.5</v>
      </c>
      <c r="AH19" s="137"/>
      <c r="AI19" s="137"/>
      <c r="AJ19" s="137"/>
      <c r="AK19" s="137"/>
      <c r="AL19" s="133"/>
      <c r="AM19" s="138"/>
      <c r="AN19" s="139"/>
      <c r="AO19" s="140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3"/>
      <c r="BI19" s="133"/>
      <c r="BJ19" s="134"/>
    </row>
    <row r="20" spans="1:62" ht="11.25" customHeight="1">
      <c r="A20" s="62" t="s">
        <v>232</v>
      </c>
      <c r="B20" s="26"/>
      <c r="C20" s="26"/>
      <c r="D20" s="26"/>
      <c r="E20" s="333">
        <v>60</v>
      </c>
      <c r="F20" s="334"/>
      <c r="G20" s="475">
        <v>30</v>
      </c>
      <c r="H20" s="476"/>
      <c r="I20" s="209">
        <v>7</v>
      </c>
      <c r="J20" s="206"/>
      <c r="K20" s="206">
        <v>7</v>
      </c>
      <c r="L20" s="206"/>
      <c r="M20" s="206">
        <v>7</v>
      </c>
      <c r="N20" s="206"/>
      <c r="O20" s="206">
        <v>7</v>
      </c>
      <c r="P20" s="206"/>
      <c r="Q20" s="206">
        <v>7</v>
      </c>
      <c r="R20" s="206"/>
      <c r="S20" s="206">
        <v>7</v>
      </c>
      <c r="T20" s="206"/>
      <c r="U20" s="206">
        <v>7</v>
      </c>
      <c r="V20" s="206"/>
      <c r="W20" s="206"/>
      <c r="X20" s="206"/>
      <c r="Y20" s="206"/>
      <c r="Z20" s="207"/>
      <c r="AA20" s="184"/>
      <c r="AB20" s="185"/>
      <c r="AC20" s="211"/>
      <c r="AD20" s="206"/>
      <c r="AE20" s="206"/>
      <c r="AF20" s="206"/>
      <c r="AG20" s="206"/>
      <c r="AH20" s="206"/>
      <c r="AI20" s="206"/>
      <c r="AJ20" s="206"/>
      <c r="AK20" s="206"/>
      <c r="AL20" s="207"/>
      <c r="AM20" s="184"/>
      <c r="AN20" s="185"/>
      <c r="AO20" s="211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7"/>
      <c r="BI20" s="207"/>
      <c r="BJ20" s="208"/>
    </row>
    <row r="21" spans="1:62" ht="11.25" customHeight="1">
      <c r="A21" s="43" t="s">
        <v>233</v>
      </c>
      <c r="B21" s="24"/>
      <c r="C21" s="24"/>
      <c r="D21" s="24"/>
      <c r="E21" s="335">
        <v>105</v>
      </c>
      <c r="F21" s="336"/>
      <c r="G21" s="171">
        <v>81</v>
      </c>
      <c r="H21" s="172"/>
      <c r="I21" s="173">
        <v>20.2</v>
      </c>
      <c r="J21" s="170"/>
      <c r="K21" s="171">
        <v>20.2</v>
      </c>
      <c r="L21" s="175"/>
      <c r="M21" s="171">
        <v>20.2</v>
      </c>
      <c r="N21" s="175"/>
      <c r="O21" s="170">
        <v>20.2</v>
      </c>
      <c r="P21" s="170"/>
      <c r="Q21" s="170">
        <v>20.2</v>
      </c>
      <c r="R21" s="170"/>
      <c r="S21" s="170">
        <v>20.2</v>
      </c>
      <c r="T21" s="170"/>
      <c r="U21" s="170">
        <v>20.2</v>
      </c>
      <c r="V21" s="170"/>
      <c r="W21" s="170">
        <v>20.2</v>
      </c>
      <c r="X21" s="170"/>
      <c r="Y21" s="170">
        <v>20.2</v>
      </c>
      <c r="Z21" s="171"/>
      <c r="AA21" s="173"/>
      <c r="AB21" s="174"/>
      <c r="AC21" s="175"/>
      <c r="AD21" s="170"/>
      <c r="AE21" s="170"/>
      <c r="AF21" s="170"/>
      <c r="AG21" s="170"/>
      <c r="AH21" s="170"/>
      <c r="AI21" s="170"/>
      <c r="AJ21" s="170"/>
      <c r="AK21" s="170"/>
      <c r="AL21" s="171"/>
      <c r="AM21" s="173"/>
      <c r="AN21" s="174"/>
      <c r="AO21" s="175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4"/>
    </row>
    <row r="22" spans="1:62" ht="11.25" customHeight="1">
      <c r="A22" s="80" t="s">
        <v>421</v>
      </c>
      <c r="B22" s="57"/>
      <c r="C22" s="57"/>
      <c r="D22" s="57"/>
      <c r="E22" s="477">
        <v>58</v>
      </c>
      <c r="F22" s="478"/>
      <c r="G22" s="145">
        <v>36</v>
      </c>
      <c r="H22" s="146"/>
      <c r="I22" s="148">
        <v>16.6</v>
      </c>
      <c r="J22" s="147"/>
      <c r="K22" s="147">
        <v>16.6</v>
      </c>
      <c r="L22" s="147"/>
      <c r="M22" s="147">
        <v>16.6</v>
      </c>
      <c r="N22" s="147"/>
      <c r="O22" s="147">
        <v>16.6</v>
      </c>
      <c r="P22" s="147"/>
      <c r="Q22" s="151">
        <v>16.6</v>
      </c>
      <c r="R22" s="151"/>
      <c r="S22" s="147">
        <v>16.6</v>
      </c>
      <c r="T22" s="147"/>
      <c r="U22" s="147">
        <v>16.6</v>
      </c>
      <c r="V22" s="147"/>
      <c r="W22" s="147">
        <v>16.6</v>
      </c>
      <c r="X22" s="147"/>
      <c r="Y22" s="147">
        <v>16.6</v>
      </c>
      <c r="Z22" s="145"/>
      <c r="AA22" s="148">
        <v>16.6</v>
      </c>
      <c r="AB22" s="149"/>
      <c r="AC22" s="150">
        <v>15.6</v>
      </c>
      <c r="AD22" s="147"/>
      <c r="AE22" s="147"/>
      <c r="AF22" s="147"/>
      <c r="AG22" s="147"/>
      <c r="AH22" s="147"/>
      <c r="AI22" s="147"/>
      <c r="AJ22" s="147"/>
      <c r="AK22" s="147"/>
      <c r="AL22" s="145"/>
      <c r="AM22" s="148"/>
      <c r="AN22" s="149"/>
      <c r="AO22" s="150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9"/>
    </row>
    <row r="23" spans="1:62" ht="11.25" customHeight="1">
      <c r="A23" s="25"/>
      <c r="B23" s="26"/>
      <c r="C23" s="26"/>
      <c r="D23" s="26"/>
      <c r="E23" s="333"/>
      <c r="F23" s="334"/>
      <c r="G23" s="207"/>
      <c r="H23" s="208"/>
      <c r="I23" s="209"/>
      <c r="J23" s="206"/>
      <c r="K23" s="207"/>
      <c r="L23" s="211"/>
      <c r="M23" s="207"/>
      <c r="N23" s="211"/>
      <c r="O23" s="206"/>
      <c r="P23" s="206"/>
      <c r="Q23" s="216"/>
      <c r="R23" s="216"/>
      <c r="S23" s="206"/>
      <c r="T23" s="206"/>
      <c r="U23" s="206"/>
      <c r="V23" s="206"/>
      <c r="W23" s="206"/>
      <c r="X23" s="206"/>
      <c r="Y23" s="206"/>
      <c r="Z23" s="207"/>
      <c r="AA23" s="209"/>
      <c r="AB23" s="210"/>
      <c r="AC23" s="211"/>
      <c r="AD23" s="206"/>
      <c r="AE23" s="206"/>
      <c r="AF23" s="206"/>
      <c r="AG23" s="206"/>
      <c r="AH23" s="206"/>
      <c r="AI23" s="206"/>
      <c r="AJ23" s="206"/>
      <c r="AK23" s="206"/>
      <c r="AL23" s="207"/>
      <c r="AM23" s="209"/>
      <c r="AN23" s="210"/>
      <c r="AO23" s="211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10"/>
    </row>
    <row r="24" spans="1:62" ht="11.25" customHeight="1">
      <c r="A24" s="3"/>
      <c r="B24" s="4"/>
      <c r="C24" s="4"/>
      <c r="D24" s="4"/>
      <c r="E24" s="341"/>
      <c r="F24" s="258"/>
      <c r="G24" s="201"/>
      <c r="H24" s="315"/>
      <c r="I24" s="202"/>
      <c r="J24" s="199"/>
      <c r="K24" s="201"/>
      <c r="L24" s="203"/>
      <c r="M24" s="201"/>
      <c r="N24" s="203"/>
      <c r="O24" s="199"/>
      <c r="P24" s="199"/>
      <c r="Q24" s="204"/>
      <c r="R24" s="204"/>
      <c r="S24" s="199"/>
      <c r="T24" s="199"/>
      <c r="U24" s="199"/>
      <c r="V24" s="199"/>
      <c r="W24" s="199"/>
      <c r="X24" s="199"/>
      <c r="Y24" s="199"/>
      <c r="Z24" s="201"/>
      <c r="AA24" s="202"/>
      <c r="AB24" s="200"/>
      <c r="AC24" s="203"/>
      <c r="AD24" s="199"/>
      <c r="AE24" s="199"/>
      <c r="AF24" s="199"/>
      <c r="AG24" s="199"/>
      <c r="AH24" s="199"/>
      <c r="AI24" s="199"/>
      <c r="AJ24" s="199"/>
      <c r="AK24" s="199"/>
      <c r="AL24" s="201"/>
      <c r="AM24" s="202"/>
      <c r="AN24" s="200"/>
      <c r="AO24" s="203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200"/>
    </row>
    <row r="25" spans="1:62" ht="11.25" customHeight="1">
      <c r="A25" s="3"/>
      <c r="B25" s="4"/>
      <c r="C25" s="4"/>
      <c r="D25" s="4"/>
      <c r="E25" s="341"/>
      <c r="F25" s="258"/>
      <c r="G25" s="201"/>
      <c r="H25" s="315"/>
      <c r="I25" s="202"/>
      <c r="J25" s="199"/>
      <c r="K25" s="201"/>
      <c r="L25" s="203"/>
      <c r="M25" s="201"/>
      <c r="N25" s="203"/>
      <c r="O25" s="199"/>
      <c r="P25" s="199"/>
      <c r="Q25" s="204"/>
      <c r="R25" s="204"/>
      <c r="S25" s="199"/>
      <c r="T25" s="199"/>
      <c r="U25" s="199"/>
      <c r="V25" s="199"/>
      <c r="W25" s="199"/>
      <c r="X25" s="199"/>
      <c r="Y25" s="199"/>
      <c r="Z25" s="201"/>
      <c r="AA25" s="202"/>
      <c r="AB25" s="200"/>
      <c r="AC25" s="203"/>
      <c r="AD25" s="199"/>
      <c r="AE25" s="199"/>
      <c r="AF25" s="199"/>
      <c r="AG25" s="199"/>
      <c r="AH25" s="199"/>
      <c r="AI25" s="199"/>
      <c r="AJ25" s="199"/>
      <c r="AK25" s="199"/>
      <c r="AL25" s="201"/>
      <c r="AM25" s="202"/>
      <c r="AN25" s="200"/>
      <c r="AO25" s="203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200"/>
    </row>
    <row r="26" spans="1:62" ht="11.25" customHeight="1">
      <c r="A26" s="3"/>
      <c r="B26" s="4"/>
      <c r="C26" s="4"/>
      <c r="D26" s="4"/>
      <c r="E26" s="341"/>
      <c r="F26" s="258"/>
      <c r="G26" s="201"/>
      <c r="H26" s="315"/>
      <c r="I26" s="202"/>
      <c r="J26" s="199"/>
      <c r="K26" s="201"/>
      <c r="L26" s="203"/>
      <c r="M26" s="201"/>
      <c r="N26" s="203"/>
      <c r="O26" s="199"/>
      <c r="P26" s="199"/>
      <c r="Q26" s="204"/>
      <c r="R26" s="204"/>
      <c r="S26" s="199"/>
      <c r="T26" s="199"/>
      <c r="U26" s="199"/>
      <c r="V26" s="199"/>
      <c r="W26" s="199"/>
      <c r="X26" s="199"/>
      <c r="Y26" s="199"/>
      <c r="Z26" s="201"/>
      <c r="AA26" s="202"/>
      <c r="AB26" s="200"/>
      <c r="AC26" s="203"/>
      <c r="AD26" s="199"/>
      <c r="AE26" s="199"/>
      <c r="AF26" s="199"/>
      <c r="AG26" s="199"/>
      <c r="AH26" s="199"/>
      <c r="AI26" s="199"/>
      <c r="AJ26" s="199"/>
      <c r="AK26" s="199"/>
      <c r="AL26" s="201"/>
      <c r="AM26" s="202"/>
      <c r="AN26" s="200"/>
      <c r="AO26" s="203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00"/>
    </row>
    <row r="27" spans="1:62" ht="11.25" customHeight="1">
      <c r="A27" s="3"/>
      <c r="B27" s="4"/>
      <c r="C27" s="4"/>
      <c r="D27" s="4"/>
      <c r="E27" s="341"/>
      <c r="F27" s="258"/>
      <c r="G27" s="201"/>
      <c r="H27" s="315"/>
      <c r="I27" s="202"/>
      <c r="J27" s="199"/>
      <c r="K27" s="201"/>
      <c r="L27" s="203"/>
      <c r="M27" s="201"/>
      <c r="N27" s="203"/>
      <c r="O27" s="199"/>
      <c r="P27" s="199"/>
      <c r="Q27" s="204"/>
      <c r="R27" s="204"/>
      <c r="S27" s="199"/>
      <c r="T27" s="199"/>
      <c r="U27" s="199"/>
      <c r="V27" s="199"/>
      <c r="W27" s="199"/>
      <c r="X27" s="199"/>
      <c r="Y27" s="199"/>
      <c r="Z27" s="201"/>
      <c r="AA27" s="202"/>
      <c r="AB27" s="200"/>
      <c r="AC27" s="203"/>
      <c r="AD27" s="199"/>
      <c r="AE27" s="199"/>
      <c r="AF27" s="199"/>
      <c r="AG27" s="199"/>
      <c r="AH27" s="199"/>
      <c r="AI27" s="199"/>
      <c r="AJ27" s="199"/>
      <c r="AK27" s="199"/>
      <c r="AL27" s="201"/>
      <c r="AM27" s="202"/>
      <c r="AN27" s="200"/>
      <c r="AO27" s="203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200"/>
    </row>
    <row r="28" spans="1:62" ht="11.25" customHeight="1">
      <c r="A28" s="3"/>
      <c r="B28" s="4"/>
      <c r="C28" s="4"/>
      <c r="D28" s="4"/>
      <c r="E28" s="341"/>
      <c r="F28" s="258"/>
      <c r="G28" s="201"/>
      <c r="H28" s="315"/>
      <c r="I28" s="202"/>
      <c r="J28" s="199"/>
      <c r="K28" s="199"/>
      <c r="L28" s="199"/>
      <c r="M28" s="199"/>
      <c r="N28" s="199"/>
      <c r="O28" s="199"/>
      <c r="P28" s="199"/>
      <c r="Q28" s="204"/>
      <c r="R28" s="204"/>
      <c r="S28" s="199"/>
      <c r="T28" s="199"/>
      <c r="U28" s="199"/>
      <c r="V28" s="199"/>
      <c r="W28" s="199"/>
      <c r="X28" s="199"/>
      <c r="Y28" s="199"/>
      <c r="Z28" s="201"/>
      <c r="AA28" s="202"/>
      <c r="AB28" s="200"/>
      <c r="AC28" s="203"/>
      <c r="AD28" s="199"/>
      <c r="AE28" s="199"/>
      <c r="AF28" s="199"/>
      <c r="AG28" s="199"/>
      <c r="AH28" s="199"/>
      <c r="AI28" s="199"/>
      <c r="AJ28" s="199"/>
      <c r="AK28" s="199"/>
      <c r="AL28" s="201"/>
      <c r="AM28" s="202"/>
      <c r="AN28" s="200"/>
      <c r="AO28" s="203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201"/>
      <c r="BI28" s="201"/>
      <c r="BJ28" s="315"/>
    </row>
    <row r="29" spans="1:62" ht="11.25" customHeight="1">
      <c r="A29" s="3"/>
      <c r="B29" s="4"/>
      <c r="C29" s="4"/>
      <c r="D29" s="4"/>
      <c r="E29" s="341"/>
      <c r="F29" s="258"/>
      <c r="G29" s="201"/>
      <c r="H29" s="315"/>
      <c r="I29" s="202"/>
      <c r="J29" s="199"/>
      <c r="K29" s="199"/>
      <c r="L29" s="199"/>
      <c r="M29" s="199"/>
      <c r="N29" s="199"/>
      <c r="O29" s="199"/>
      <c r="P29" s="199"/>
      <c r="Q29" s="204"/>
      <c r="R29" s="204"/>
      <c r="S29" s="199"/>
      <c r="T29" s="199"/>
      <c r="U29" s="199"/>
      <c r="V29" s="199"/>
      <c r="W29" s="199"/>
      <c r="X29" s="199"/>
      <c r="Y29" s="199"/>
      <c r="Z29" s="201"/>
      <c r="AA29" s="202"/>
      <c r="AB29" s="200"/>
      <c r="AC29" s="203"/>
      <c r="AD29" s="199"/>
      <c r="AE29" s="199"/>
      <c r="AF29" s="199"/>
      <c r="AG29" s="199"/>
      <c r="AH29" s="199"/>
      <c r="AI29" s="199"/>
      <c r="AJ29" s="199"/>
      <c r="AK29" s="199"/>
      <c r="AL29" s="201"/>
      <c r="AM29" s="202"/>
      <c r="AN29" s="200"/>
      <c r="AO29" s="203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1"/>
      <c r="BI29" s="201"/>
      <c r="BJ29" s="315"/>
    </row>
    <row r="30" spans="1:62" ht="11.25" customHeight="1">
      <c r="A30" s="3"/>
      <c r="B30" s="4"/>
      <c r="C30" s="4"/>
      <c r="D30" s="4"/>
      <c r="E30" s="341"/>
      <c r="F30" s="258"/>
      <c r="G30" s="201"/>
      <c r="H30" s="315"/>
      <c r="I30" s="202"/>
      <c r="J30" s="199"/>
      <c r="K30" s="199"/>
      <c r="L30" s="199"/>
      <c r="M30" s="199"/>
      <c r="N30" s="199"/>
      <c r="O30" s="199"/>
      <c r="P30" s="199"/>
      <c r="Q30" s="204"/>
      <c r="R30" s="204"/>
      <c r="S30" s="199"/>
      <c r="T30" s="199"/>
      <c r="U30" s="199"/>
      <c r="V30" s="199"/>
      <c r="W30" s="199"/>
      <c r="X30" s="199"/>
      <c r="Y30" s="199"/>
      <c r="Z30" s="201"/>
      <c r="AA30" s="202"/>
      <c r="AB30" s="200"/>
      <c r="AC30" s="203"/>
      <c r="AD30" s="199"/>
      <c r="AE30" s="199"/>
      <c r="AF30" s="199"/>
      <c r="AG30" s="199"/>
      <c r="AH30" s="199"/>
      <c r="AI30" s="199"/>
      <c r="AJ30" s="199"/>
      <c r="AK30" s="199"/>
      <c r="AL30" s="201"/>
      <c r="AM30" s="202"/>
      <c r="AN30" s="200"/>
      <c r="AO30" s="203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201"/>
      <c r="BI30" s="201"/>
      <c r="BJ30" s="315"/>
    </row>
    <row r="31" spans="1:62" ht="11.25" customHeight="1">
      <c r="A31" s="3"/>
      <c r="B31" s="4"/>
      <c r="C31" s="4"/>
      <c r="D31" s="4"/>
      <c r="E31" s="341"/>
      <c r="F31" s="258"/>
      <c r="G31" s="201"/>
      <c r="H31" s="315"/>
      <c r="I31" s="202"/>
      <c r="J31" s="199"/>
      <c r="K31" s="199"/>
      <c r="L31" s="199"/>
      <c r="M31" s="199"/>
      <c r="N31" s="199"/>
      <c r="O31" s="199"/>
      <c r="P31" s="199"/>
      <c r="Q31" s="204"/>
      <c r="R31" s="204"/>
      <c r="S31" s="199"/>
      <c r="T31" s="199"/>
      <c r="U31" s="199"/>
      <c r="V31" s="199"/>
      <c r="W31" s="199"/>
      <c r="X31" s="199"/>
      <c r="Y31" s="199"/>
      <c r="Z31" s="201"/>
      <c r="AA31" s="202"/>
      <c r="AB31" s="200"/>
      <c r="AC31" s="203"/>
      <c r="AD31" s="199"/>
      <c r="AE31" s="199"/>
      <c r="AF31" s="199"/>
      <c r="AG31" s="199"/>
      <c r="AH31" s="199"/>
      <c r="AI31" s="199"/>
      <c r="AJ31" s="199"/>
      <c r="AK31" s="199"/>
      <c r="AL31" s="201"/>
      <c r="AM31" s="202"/>
      <c r="AN31" s="200"/>
      <c r="AO31" s="203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201"/>
      <c r="BI31" s="201"/>
      <c r="BJ31" s="315"/>
    </row>
    <row r="32" spans="1:62" ht="11.25" customHeight="1">
      <c r="A32" s="3"/>
      <c r="B32" s="4"/>
      <c r="C32" s="4"/>
      <c r="D32" s="4"/>
      <c r="E32" s="341"/>
      <c r="F32" s="258"/>
      <c r="G32" s="201"/>
      <c r="H32" s="315"/>
      <c r="I32" s="202"/>
      <c r="J32" s="199"/>
      <c r="K32" s="199"/>
      <c r="L32" s="199"/>
      <c r="M32" s="199"/>
      <c r="N32" s="199"/>
      <c r="O32" s="199"/>
      <c r="P32" s="199"/>
      <c r="Q32" s="204"/>
      <c r="R32" s="204"/>
      <c r="S32" s="199"/>
      <c r="T32" s="199"/>
      <c r="U32" s="199"/>
      <c r="V32" s="199"/>
      <c r="W32" s="199"/>
      <c r="X32" s="199"/>
      <c r="Y32" s="199"/>
      <c r="Z32" s="201"/>
      <c r="AA32" s="202"/>
      <c r="AB32" s="200"/>
      <c r="AC32" s="203"/>
      <c r="AD32" s="199"/>
      <c r="AE32" s="199"/>
      <c r="AF32" s="199"/>
      <c r="AG32" s="199"/>
      <c r="AH32" s="199"/>
      <c r="AI32" s="199"/>
      <c r="AJ32" s="199"/>
      <c r="AK32" s="199"/>
      <c r="AL32" s="201"/>
      <c r="AM32" s="202"/>
      <c r="AN32" s="200"/>
      <c r="AO32" s="203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201"/>
      <c r="BI32" s="201"/>
      <c r="BJ32" s="315"/>
    </row>
    <row r="33" spans="1:62" ht="11.25" customHeight="1">
      <c r="A33" s="3"/>
      <c r="B33" s="4"/>
      <c r="C33" s="4"/>
      <c r="D33" s="4"/>
      <c r="E33" s="341"/>
      <c r="F33" s="258"/>
      <c r="G33" s="201"/>
      <c r="H33" s="315"/>
      <c r="I33" s="202"/>
      <c r="J33" s="199"/>
      <c r="K33" s="199"/>
      <c r="L33" s="199"/>
      <c r="M33" s="199"/>
      <c r="N33" s="199"/>
      <c r="O33" s="199"/>
      <c r="P33" s="199"/>
      <c r="Q33" s="204"/>
      <c r="R33" s="204"/>
      <c r="S33" s="199"/>
      <c r="T33" s="199"/>
      <c r="U33" s="199"/>
      <c r="V33" s="199"/>
      <c r="W33" s="199"/>
      <c r="X33" s="199"/>
      <c r="Y33" s="199"/>
      <c r="Z33" s="201"/>
      <c r="AA33" s="202"/>
      <c r="AB33" s="200"/>
      <c r="AC33" s="203"/>
      <c r="AD33" s="199"/>
      <c r="AE33" s="199"/>
      <c r="AF33" s="199"/>
      <c r="AG33" s="199"/>
      <c r="AH33" s="199"/>
      <c r="AI33" s="199"/>
      <c r="AJ33" s="199"/>
      <c r="AK33" s="199"/>
      <c r="AL33" s="201"/>
      <c r="AM33" s="202"/>
      <c r="AN33" s="200"/>
      <c r="AO33" s="203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201"/>
      <c r="BI33" s="201"/>
      <c r="BJ33" s="315"/>
    </row>
    <row r="34" spans="1:62" ht="11.25" customHeight="1">
      <c r="A34" s="3"/>
      <c r="B34" s="4"/>
      <c r="C34" s="4"/>
      <c r="D34" s="4"/>
      <c r="E34" s="341"/>
      <c r="F34" s="258"/>
      <c r="G34" s="201"/>
      <c r="H34" s="315"/>
      <c r="I34" s="202"/>
      <c r="J34" s="199"/>
      <c r="K34" s="199"/>
      <c r="L34" s="199"/>
      <c r="M34" s="199"/>
      <c r="N34" s="199"/>
      <c r="O34" s="199"/>
      <c r="P34" s="199"/>
      <c r="Q34" s="204"/>
      <c r="R34" s="204"/>
      <c r="S34" s="199"/>
      <c r="T34" s="199"/>
      <c r="U34" s="199"/>
      <c r="V34" s="199"/>
      <c r="W34" s="199"/>
      <c r="X34" s="199"/>
      <c r="Y34" s="199"/>
      <c r="Z34" s="201"/>
      <c r="AA34" s="202"/>
      <c r="AB34" s="200"/>
      <c r="AC34" s="203"/>
      <c r="AD34" s="199"/>
      <c r="AE34" s="199"/>
      <c r="AF34" s="199"/>
      <c r="AG34" s="199"/>
      <c r="AH34" s="199"/>
      <c r="AI34" s="199"/>
      <c r="AJ34" s="199"/>
      <c r="AK34" s="199"/>
      <c r="AL34" s="201"/>
      <c r="AM34" s="202"/>
      <c r="AN34" s="200"/>
      <c r="AO34" s="203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201"/>
      <c r="BI34" s="201"/>
      <c r="BJ34" s="315"/>
    </row>
    <row r="35" spans="1:62" ht="11.25" customHeight="1">
      <c r="A35" s="3"/>
      <c r="B35" s="4"/>
      <c r="C35" s="4"/>
      <c r="D35" s="4"/>
      <c r="E35" s="341"/>
      <c r="F35" s="258"/>
      <c r="G35" s="201"/>
      <c r="H35" s="315"/>
      <c r="I35" s="202"/>
      <c r="J35" s="199"/>
      <c r="K35" s="199"/>
      <c r="L35" s="199"/>
      <c r="M35" s="199"/>
      <c r="N35" s="199"/>
      <c r="O35" s="199"/>
      <c r="P35" s="199"/>
      <c r="Q35" s="204"/>
      <c r="R35" s="204"/>
      <c r="S35" s="199"/>
      <c r="T35" s="199"/>
      <c r="U35" s="199"/>
      <c r="V35" s="199"/>
      <c r="W35" s="199"/>
      <c r="X35" s="199"/>
      <c r="Y35" s="199"/>
      <c r="Z35" s="201"/>
      <c r="AA35" s="202"/>
      <c r="AB35" s="200"/>
      <c r="AC35" s="203"/>
      <c r="AD35" s="199"/>
      <c r="AE35" s="199"/>
      <c r="AF35" s="199"/>
      <c r="AG35" s="199"/>
      <c r="AH35" s="199"/>
      <c r="AI35" s="199"/>
      <c r="AJ35" s="199"/>
      <c r="AK35" s="199"/>
      <c r="AL35" s="201"/>
      <c r="AM35" s="202"/>
      <c r="AN35" s="200"/>
      <c r="AO35" s="203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201"/>
      <c r="BI35" s="201"/>
      <c r="BJ35" s="315"/>
    </row>
    <row r="36" spans="1:62" ht="11.25" customHeight="1">
      <c r="A36" s="3"/>
      <c r="B36" s="4"/>
      <c r="C36" s="4"/>
      <c r="D36" s="4"/>
      <c r="E36" s="341"/>
      <c r="F36" s="258"/>
      <c r="G36" s="201"/>
      <c r="H36" s="315"/>
      <c r="I36" s="202"/>
      <c r="J36" s="199"/>
      <c r="K36" s="199"/>
      <c r="L36" s="199"/>
      <c r="M36" s="199"/>
      <c r="N36" s="199"/>
      <c r="O36" s="199"/>
      <c r="P36" s="199"/>
      <c r="Q36" s="204"/>
      <c r="R36" s="204"/>
      <c r="S36" s="199"/>
      <c r="T36" s="199"/>
      <c r="U36" s="199"/>
      <c r="V36" s="199"/>
      <c r="W36" s="199"/>
      <c r="X36" s="199"/>
      <c r="Y36" s="199"/>
      <c r="Z36" s="201"/>
      <c r="AA36" s="202"/>
      <c r="AB36" s="200"/>
      <c r="AC36" s="203"/>
      <c r="AD36" s="199"/>
      <c r="AE36" s="199"/>
      <c r="AF36" s="199"/>
      <c r="AG36" s="199"/>
      <c r="AH36" s="199"/>
      <c r="AI36" s="199"/>
      <c r="AJ36" s="199"/>
      <c r="AK36" s="199"/>
      <c r="AL36" s="201"/>
      <c r="AM36" s="202"/>
      <c r="AN36" s="200"/>
      <c r="AO36" s="203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1"/>
      <c r="BI36" s="201"/>
      <c r="BJ36" s="315"/>
    </row>
    <row r="37" spans="1:62" ht="11.25" customHeight="1">
      <c r="A37" s="3"/>
      <c r="B37" s="4"/>
      <c r="C37" s="4"/>
      <c r="D37" s="4"/>
      <c r="E37" s="341"/>
      <c r="F37" s="258"/>
      <c r="G37" s="201"/>
      <c r="H37" s="315"/>
      <c r="I37" s="202"/>
      <c r="J37" s="199"/>
      <c r="K37" s="199"/>
      <c r="L37" s="199"/>
      <c r="M37" s="199"/>
      <c r="N37" s="199"/>
      <c r="O37" s="199"/>
      <c r="P37" s="199"/>
      <c r="Q37" s="204"/>
      <c r="R37" s="204"/>
      <c r="S37" s="199"/>
      <c r="T37" s="199"/>
      <c r="U37" s="199"/>
      <c r="V37" s="199"/>
      <c r="W37" s="199"/>
      <c r="X37" s="199"/>
      <c r="Y37" s="199"/>
      <c r="Z37" s="201"/>
      <c r="AA37" s="202"/>
      <c r="AB37" s="200"/>
      <c r="AC37" s="203"/>
      <c r="AD37" s="199"/>
      <c r="AE37" s="199"/>
      <c r="AF37" s="199"/>
      <c r="AG37" s="199"/>
      <c r="AH37" s="199"/>
      <c r="AI37" s="199"/>
      <c r="AJ37" s="199"/>
      <c r="AK37" s="199"/>
      <c r="AL37" s="201"/>
      <c r="AM37" s="202"/>
      <c r="AN37" s="200"/>
      <c r="AO37" s="203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201"/>
      <c r="BI37" s="201"/>
      <c r="BJ37" s="315"/>
    </row>
    <row r="38" spans="1:62" ht="11.25" customHeight="1">
      <c r="A38" s="3"/>
      <c r="B38" s="4"/>
      <c r="C38" s="4"/>
      <c r="D38" s="4"/>
      <c r="E38" s="341"/>
      <c r="F38" s="258"/>
      <c r="G38" s="201"/>
      <c r="H38" s="315"/>
      <c r="I38" s="202"/>
      <c r="J38" s="199"/>
      <c r="K38" s="199"/>
      <c r="L38" s="199"/>
      <c r="M38" s="199"/>
      <c r="N38" s="199"/>
      <c r="O38" s="199"/>
      <c r="P38" s="199"/>
      <c r="Q38" s="204"/>
      <c r="R38" s="204"/>
      <c r="S38" s="199"/>
      <c r="T38" s="199"/>
      <c r="U38" s="199"/>
      <c r="V38" s="199"/>
      <c r="W38" s="199"/>
      <c r="X38" s="199"/>
      <c r="Y38" s="199"/>
      <c r="Z38" s="201"/>
      <c r="AA38" s="202"/>
      <c r="AB38" s="200"/>
      <c r="AC38" s="203"/>
      <c r="AD38" s="199"/>
      <c r="AE38" s="199"/>
      <c r="AF38" s="199"/>
      <c r="AG38" s="199"/>
      <c r="AH38" s="199"/>
      <c r="AI38" s="199"/>
      <c r="AJ38" s="199"/>
      <c r="AK38" s="199"/>
      <c r="AL38" s="201"/>
      <c r="AM38" s="202"/>
      <c r="AN38" s="200"/>
      <c r="AO38" s="203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201"/>
      <c r="BI38" s="201"/>
      <c r="BJ38" s="315"/>
    </row>
    <row r="39" spans="1:62" ht="11.25" customHeight="1">
      <c r="A39" s="3"/>
      <c r="B39" s="4"/>
      <c r="C39" s="4"/>
      <c r="D39" s="4"/>
      <c r="E39" s="341"/>
      <c r="F39" s="258"/>
      <c r="G39" s="201"/>
      <c r="H39" s="315"/>
      <c r="I39" s="202"/>
      <c r="J39" s="199"/>
      <c r="K39" s="199"/>
      <c r="L39" s="199"/>
      <c r="M39" s="199"/>
      <c r="N39" s="199"/>
      <c r="O39" s="199"/>
      <c r="P39" s="199"/>
      <c r="Q39" s="204"/>
      <c r="R39" s="204"/>
      <c r="S39" s="199"/>
      <c r="T39" s="199"/>
      <c r="U39" s="199"/>
      <c r="V39" s="199"/>
      <c r="W39" s="199"/>
      <c r="X39" s="199"/>
      <c r="Y39" s="199"/>
      <c r="Z39" s="201"/>
      <c r="AA39" s="202"/>
      <c r="AB39" s="200"/>
      <c r="AC39" s="203"/>
      <c r="AD39" s="199"/>
      <c r="AE39" s="199"/>
      <c r="AF39" s="199"/>
      <c r="AG39" s="199"/>
      <c r="AH39" s="199"/>
      <c r="AI39" s="199"/>
      <c r="AJ39" s="199"/>
      <c r="AK39" s="199"/>
      <c r="AL39" s="201"/>
      <c r="AM39" s="202"/>
      <c r="AN39" s="200"/>
      <c r="AO39" s="203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201"/>
      <c r="BI39" s="201"/>
      <c r="BJ39" s="315"/>
    </row>
    <row r="40" spans="1:62" ht="11.25" customHeight="1">
      <c r="A40" s="22"/>
      <c r="B40" s="19"/>
      <c r="C40" s="19"/>
      <c r="D40" s="19"/>
      <c r="E40" s="318"/>
      <c r="F40" s="319"/>
      <c r="G40" s="133"/>
      <c r="H40" s="134"/>
      <c r="I40" s="138"/>
      <c r="J40" s="137"/>
      <c r="K40" s="137"/>
      <c r="L40" s="137"/>
      <c r="M40" s="137"/>
      <c r="N40" s="137"/>
      <c r="O40" s="137"/>
      <c r="P40" s="137"/>
      <c r="Q40" s="141"/>
      <c r="R40" s="141"/>
      <c r="S40" s="137"/>
      <c r="T40" s="137"/>
      <c r="U40" s="137"/>
      <c r="V40" s="137"/>
      <c r="W40" s="137"/>
      <c r="X40" s="137"/>
      <c r="Y40" s="137"/>
      <c r="Z40" s="133"/>
      <c r="AA40" s="138"/>
      <c r="AB40" s="139"/>
      <c r="AC40" s="140"/>
      <c r="AD40" s="137"/>
      <c r="AE40" s="137"/>
      <c r="AF40" s="137"/>
      <c r="AG40" s="137"/>
      <c r="AH40" s="137"/>
      <c r="AI40" s="137"/>
      <c r="AJ40" s="137"/>
      <c r="AK40" s="137"/>
      <c r="AL40" s="133"/>
      <c r="AM40" s="138"/>
      <c r="AN40" s="139"/>
      <c r="AO40" s="140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3"/>
      <c r="BI40" s="133"/>
      <c r="BJ40" s="134"/>
    </row>
    <row r="41" spans="1:62" ht="11.25" customHeight="1">
      <c r="A41" s="16" t="s">
        <v>50</v>
      </c>
      <c r="B41" s="1"/>
      <c r="C41" s="17" t="s">
        <v>51</v>
      </c>
      <c r="D41" s="1" t="s">
        <v>52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53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54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56</v>
      </c>
      <c r="AR44" s="10"/>
      <c r="AS44" s="10"/>
      <c r="AT44" s="10"/>
      <c r="AU44" s="1"/>
      <c r="AV44" s="1"/>
      <c r="AW44" s="1"/>
      <c r="AX44" s="1"/>
      <c r="AY44" s="1"/>
      <c r="AZ44" s="1"/>
      <c r="BA44" s="32" t="s">
        <v>57</v>
      </c>
    </row>
    <row r="45" ht="13.5" customHeight="1"/>
  </sheetData>
  <mergeCells count="977">
    <mergeCell ref="O22:P22"/>
    <mergeCell ref="Q22:R22"/>
    <mergeCell ref="S22:T22"/>
    <mergeCell ref="U22:V22"/>
    <mergeCell ref="E22:F22"/>
    <mergeCell ref="G22:H22"/>
    <mergeCell ref="I22:J22"/>
    <mergeCell ref="M22:N22"/>
    <mergeCell ref="K22:L22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W38:X38"/>
    <mergeCell ref="Y38:Z38"/>
    <mergeCell ref="AA38:AB38"/>
    <mergeCell ref="AC38:AD38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M37:N37"/>
    <mergeCell ref="O37:P37"/>
    <mergeCell ref="Q37:R37"/>
    <mergeCell ref="S37:T37"/>
    <mergeCell ref="E37:F37"/>
    <mergeCell ref="G37:H37"/>
    <mergeCell ref="I37:J37"/>
    <mergeCell ref="K37:L37"/>
    <mergeCell ref="AY33:AZ33"/>
    <mergeCell ref="BI33:BJ33"/>
    <mergeCell ref="BA33:BB33"/>
    <mergeCell ref="BC33:BD33"/>
    <mergeCell ref="BE33:BF33"/>
    <mergeCell ref="BG33:BH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AG13:AH13"/>
    <mergeCell ref="AI13:AJ13"/>
    <mergeCell ref="AK13:AL13"/>
    <mergeCell ref="E33:F33"/>
    <mergeCell ref="G33:H33"/>
    <mergeCell ref="I33:J33"/>
    <mergeCell ref="K33:L33"/>
    <mergeCell ref="M33:N33"/>
    <mergeCell ref="O33:P33"/>
    <mergeCell ref="Q33:R3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E13:F13"/>
    <mergeCell ref="G13:H13"/>
    <mergeCell ref="I14:J14"/>
    <mergeCell ref="M14:N14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I15:J15"/>
    <mergeCell ref="M15:N15"/>
    <mergeCell ref="O15:P15"/>
    <mergeCell ref="Q15:R15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AO10:AP10"/>
    <mergeCell ref="AQ11:AR11"/>
    <mergeCell ref="AQ10:AR10"/>
    <mergeCell ref="AO11:AP11"/>
    <mergeCell ref="AG10:AH10"/>
    <mergeCell ref="AI10:AJ10"/>
    <mergeCell ref="AK10:AL10"/>
    <mergeCell ref="AM10:AN10"/>
    <mergeCell ref="I10:J10"/>
    <mergeCell ref="M10:N10"/>
    <mergeCell ref="O10:P10"/>
    <mergeCell ref="Q10:R10"/>
    <mergeCell ref="S10:T10"/>
    <mergeCell ref="U10:V10"/>
    <mergeCell ref="W10:X10"/>
    <mergeCell ref="Y10:Z10"/>
    <mergeCell ref="AA10:AB10"/>
    <mergeCell ref="AI11:AJ11"/>
    <mergeCell ref="AK11:AL11"/>
    <mergeCell ref="AM11:AN11"/>
    <mergeCell ref="AA11:AB11"/>
    <mergeCell ref="AC11:AD11"/>
    <mergeCell ref="AE11:AF11"/>
    <mergeCell ref="AG11:AH11"/>
    <mergeCell ref="AC10:AD10"/>
    <mergeCell ref="AE10:AF10"/>
    <mergeCell ref="S11:T11"/>
    <mergeCell ref="U11:V11"/>
    <mergeCell ref="W11:X11"/>
    <mergeCell ref="Y11:Z11"/>
    <mergeCell ref="I11:J11"/>
    <mergeCell ref="M11:N11"/>
    <mergeCell ref="O11:P11"/>
    <mergeCell ref="Q11:R11"/>
    <mergeCell ref="E11:F11"/>
    <mergeCell ref="E10:F10"/>
    <mergeCell ref="G11:H11"/>
    <mergeCell ref="G10:H10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W13:X13"/>
    <mergeCell ref="Y13:Z13"/>
    <mergeCell ref="AA13:AB13"/>
    <mergeCell ref="AC13:AD13"/>
    <mergeCell ref="O12:P12"/>
    <mergeCell ref="Q12:R12"/>
    <mergeCell ref="S12:T12"/>
    <mergeCell ref="AE13:AF13"/>
    <mergeCell ref="O13:P13"/>
    <mergeCell ref="Q13:R13"/>
    <mergeCell ref="S13:T13"/>
    <mergeCell ref="U13:V13"/>
    <mergeCell ref="U12:V12"/>
    <mergeCell ref="W12:X12"/>
    <mergeCell ref="E15:F15"/>
    <mergeCell ref="G15:H15"/>
    <mergeCell ref="I12:J12"/>
    <mergeCell ref="M12:N12"/>
    <mergeCell ref="E14:F14"/>
    <mergeCell ref="G14:H14"/>
    <mergeCell ref="I13:J13"/>
    <mergeCell ref="M13:N13"/>
    <mergeCell ref="E12:F12"/>
    <mergeCell ref="G12:H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5:AR15"/>
    <mergeCell ref="AM13:AN13"/>
    <mergeCell ref="AO13:AP13"/>
    <mergeCell ref="AQ14:AR14"/>
    <mergeCell ref="AQ12:AR12"/>
    <mergeCell ref="AM14:AN14"/>
    <mergeCell ref="AO14:AP14"/>
    <mergeCell ref="AQ13:AR13"/>
    <mergeCell ref="E16:F16"/>
    <mergeCell ref="G16:H16"/>
    <mergeCell ref="I16:J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E17:F17"/>
    <mergeCell ref="G17:H17"/>
    <mergeCell ref="I17:J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E24:F24"/>
    <mergeCell ref="G24:H24"/>
    <mergeCell ref="I24:J24"/>
    <mergeCell ref="M24:N24"/>
    <mergeCell ref="K24:L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E25:F25"/>
    <mergeCell ref="G25:H25"/>
    <mergeCell ref="I25:J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E26:F26"/>
    <mergeCell ref="G26:H26"/>
    <mergeCell ref="I26:J26"/>
    <mergeCell ref="M26:N26"/>
    <mergeCell ref="O26:P26"/>
    <mergeCell ref="Q26:R26"/>
    <mergeCell ref="S26:T26"/>
    <mergeCell ref="U26:V26"/>
    <mergeCell ref="AK26:AL26"/>
    <mergeCell ref="W26:X26"/>
    <mergeCell ref="Y26:Z26"/>
    <mergeCell ref="AA26:AB26"/>
    <mergeCell ref="AC26:AD26"/>
    <mergeCell ref="AM26:AN26"/>
    <mergeCell ref="AO26:AP26"/>
    <mergeCell ref="AQ26:AR26"/>
    <mergeCell ref="E27:F27"/>
    <mergeCell ref="G27:H27"/>
    <mergeCell ref="I27:J27"/>
    <mergeCell ref="M27:N27"/>
    <mergeCell ref="O27:P27"/>
    <mergeCell ref="Q27:R27"/>
    <mergeCell ref="S27:T27"/>
    <mergeCell ref="AM27:AN27"/>
    <mergeCell ref="AO27:AP27"/>
    <mergeCell ref="AQ27:AR27"/>
    <mergeCell ref="AC27:AD27"/>
    <mergeCell ref="AE27:AF27"/>
    <mergeCell ref="AG27:AH27"/>
    <mergeCell ref="AI27:AJ27"/>
    <mergeCell ref="E21:F21"/>
    <mergeCell ref="G21:H21"/>
    <mergeCell ref="AK27:AL27"/>
    <mergeCell ref="U27:V27"/>
    <mergeCell ref="W27:X27"/>
    <mergeCell ref="Y27:Z27"/>
    <mergeCell ref="AA27:AB27"/>
    <mergeCell ref="AE26:AF26"/>
    <mergeCell ref="AG26:AH26"/>
    <mergeCell ref="AI26:AJ26"/>
    <mergeCell ref="I21:J21"/>
    <mergeCell ref="M21:N21"/>
    <mergeCell ref="O21:P21"/>
    <mergeCell ref="Q21:R21"/>
    <mergeCell ref="K21:L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K34:AL34"/>
    <mergeCell ref="AM34:AN34"/>
    <mergeCell ref="AO34:AP34"/>
    <mergeCell ref="AC34:AD34"/>
    <mergeCell ref="AE34:AF34"/>
    <mergeCell ref="AG34:AH34"/>
    <mergeCell ref="AI34:A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Z3:AQ3"/>
    <mergeCell ref="Z4:AQ4"/>
    <mergeCell ref="BA8:BB8"/>
    <mergeCell ref="AS10:AT10"/>
    <mergeCell ref="AU10:AV10"/>
    <mergeCell ref="AW10:AX10"/>
    <mergeCell ref="AY10:AZ10"/>
    <mergeCell ref="BA10:BB10"/>
    <mergeCell ref="AS8:AT8"/>
    <mergeCell ref="AU8:AV8"/>
    <mergeCell ref="AW8:AX8"/>
    <mergeCell ref="AY8:AZ8"/>
    <mergeCell ref="BC8:BD8"/>
    <mergeCell ref="BE8:BF8"/>
    <mergeCell ref="BG8:BH8"/>
    <mergeCell ref="BI8:BJ8"/>
    <mergeCell ref="BC10:BD10"/>
    <mergeCell ref="BE10:BF10"/>
    <mergeCell ref="BG10:BH10"/>
    <mergeCell ref="BI10:BJ10"/>
    <mergeCell ref="BG9:BH9"/>
    <mergeCell ref="BI9:BJ9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AS13:AT13"/>
    <mergeCell ref="AU13:AV13"/>
    <mergeCell ref="AW13:AX13"/>
    <mergeCell ref="AY13:AZ13"/>
    <mergeCell ref="BA21:BB21"/>
    <mergeCell ref="BC21:BD21"/>
    <mergeCell ref="BE21:BF21"/>
    <mergeCell ref="BG21:BH21"/>
    <mergeCell ref="BA13:BB13"/>
    <mergeCell ref="BC13:BD13"/>
    <mergeCell ref="BE13:BF13"/>
    <mergeCell ref="BG13:BH13"/>
    <mergeCell ref="AS21:AT21"/>
    <mergeCell ref="AU21:AV21"/>
    <mergeCell ref="AW21:AX21"/>
    <mergeCell ref="AY21:AZ21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S14:AT14"/>
    <mergeCell ref="AU14:AV14"/>
    <mergeCell ref="AW14:AX14"/>
    <mergeCell ref="AY14:AZ14"/>
    <mergeCell ref="BC14:BD14"/>
    <mergeCell ref="BE14:BF14"/>
    <mergeCell ref="BG14:BH14"/>
    <mergeCell ref="BA15:BB15"/>
    <mergeCell ref="BC15:BD15"/>
    <mergeCell ref="BE15:BF15"/>
    <mergeCell ref="BG15:BH15"/>
    <mergeCell ref="BA14:BB14"/>
    <mergeCell ref="AS15:AT15"/>
    <mergeCell ref="AU15:AV15"/>
    <mergeCell ref="AW15:AX15"/>
    <mergeCell ref="AY15:AZ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A19:BB19"/>
    <mergeCell ref="BC19:BD19"/>
    <mergeCell ref="BE19:BF19"/>
    <mergeCell ref="BG19:BH19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AQ9:AR9"/>
    <mergeCell ref="AS9:AT9"/>
    <mergeCell ref="AU9:AV9"/>
    <mergeCell ref="AW9:AX9"/>
    <mergeCell ref="AY9:AZ9"/>
    <mergeCell ref="BA9:BB9"/>
    <mergeCell ref="BC9:BD9"/>
    <mergeCell ref="BE9:BF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Q34:AR34"/>
    <mergeCell ref="AS34:AT34"/>
    <mergeCell ref="AU34:AV34"/>
    <mergeCell ref="AW34:AX34"/>
    <mergeCell ref="BG34:BH34"/>
    <mergeCell ref="AY34:AZ34"/>
    <mergeCell ref="BA34:BB34"/>
    <mergeCell ref="BC34:BD34"/>
    <mergeCell ref="BE34:BF34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W40:AX40"/>
    <mergeCell ref="BG40:BH40"/>
    <mergeCell ref="AY40:AZ40"/>
    <mergeCell ref="BA40:BB40"/>
    <mergeCell ref="BC40:BD40"/>
    <mergeCell ref="BE40:BF40"/>
    <mergeCell ref="K12:L12"/>
    <mergeCell ref="K16:L16"/>
    <mergeCell ref="K17:L17"/>
    <mergeCell ref="K8:L8"/>
    <mergeCell ref="K11:L11"/>
    <mergeCell ref="K10:L10"/>
    <mergeCell ref="K15:L15"/>
    <mergeCell ref="K14:L14"/>
    <mergeCell ref="K13:L13"/>
    <mergeCell ref="BI26:BJ26"/>
    <mergeCell ref="BI14:BJ14"/>
    <mergeCell ref="BI15:BJ15"/>
    <mergeCell ref="BI13:BJ13"/>
    <mergeCell ref="BI16:BJ16"/>
    <mergeCell ref="BI17:BJ17"/>
    <mergeCell ref="K25:L25"/>
    <mergeCell ref="BG20:BH20"/>
    <mergeCell ref="AQ19:AR19"/>
    <mergeCell ref="BI27:BJ27"/>
    <mergeCell ref="BI24:BJ24"/>
    <mergeCell ref="BI25:BJ25"/>
    <mergeCell ref="BI19:BJ19"/>
    <mergeCell ref="BI23:BJ23"/>
    <mergeCell ref="BI22:BJ22"/>
    <mergeCell ref="BI21:BJ21"/>
    <mergeCell ref="AS19:AT19"/>
    <mergeCell ref="AU19:AV19"/>
    <mergeCell ref="AW19:AX19"/>
    <mergeCell ref="AY19:AZ19"/>
    <mergeCell ref="A7:D9"/>
    <mergeCell ref="BI32:BJ32"/>
    <mergeCell ref="BI34:BJ34"/>
    <mergeCell ref="BI35:BJ35"/>
    <mergeCell ref="BI31:BJ31"/>
    <mergeCell ref="BI28:BJ28"/>
    <mergeCell ref="BI29:BJ29"/>
    <mergeCell ref="BI30:BJ30"/>
    <mergeCell ref="BI18:BJ18"/>
    <mergeCell ref="BI20:BJ20"/>
    <mergeCell ref="K23:L23"/>
    <mergeCell ref="BI36:BJ36"/>
    <mergeCell ref="BI39:BJ39"/>
    <mergeCell ref="BI40:BJ40"/>
    <mergeCell ref="K26:L26"/>
    <mergeCell ref="K27:L27"/>
    <mergeCell ref="BG39:BH39"/>
    <mergeCell ref="AQ40:AR40"/>
    <mergeCell ref="AS40:AT40"/>
    <mergeCell ref="AU40:AV40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2005-03-10T05:48:56Z</cp:lastPrinted>
  <dcterms:created xsi:type="dcterms:W3CDTF">2003-02-24T17:06:01Z</dcterms:created>
  <dcterms:modified xsi:type="dcterms:W3CDTF">2019-10-24T03:52:59Z</dcterms:modified>
  <cp:category/>
  <cp:version/>
  <cp:contentType/>
  <cp:contentStatus/>
</cp:coreProperties>
</file>